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 codeName="ThisWorkbook" defaultThemeVersion="124226"/>
  <xr:revisionPtr revIDLastSave="0" documentId="8_{E02BFCCC-0922-44C9-BFB0-10BC97E9CB79}" xr6:coauthVersionLast="47" xr6:coauthVersionMax="47" xr10:uidLastSave="{00000000-0000-0000-0000-000000000000}"/>
  <bookViews>
    <workbookView xWindow="465" yWindow="2010" windowWidth="27705" windowHeight="11835" xr2:uid="{00000000-000D-0000-FFFF-FFFF00000000}"/>
  </bookViews>
  <sheets>
    <sheet name="KERS NH" sheetId="9" r:id="rId1"/>
    <sheet name="KERS Haz" sheetId="10" r:id="rId2"/>
    <sheet name="KERS NH Prop Share" sheetId="7" r:id="rId3"/>
    <sheet name="KERS NH Contributions" sheetId="13" r:id="rId4"/>
  </sheets>
  <definedNames>
    <definedName name="_xlnm._FilterDatabase" localSheetId="1" hidden="1">'KERS Haz'!$A$12:$PZ$12</definedName>
    <definedName name="_xlnm._FilterDatabase" localSheetId="0" hidden="1">'KERS NH'!$A$12:$PZ$12</definedName>
    <definedName name="_xlnm._FilterDatabase" localSheetId="3" hidden="1">'KERS NH Contributions'!$A$48:$OG$48</definedName>
    <definedName name="_xlnm._FilterDatabase" localSheetId="2" hidden="1">'KERS NH Prop Share'!$A$50:$OF$50</definedName>
    <definedName name="_xlnm.Print_Area" localSheetId="1">'KERS Haz'!$A$4:$AC$34</definedName>
    <definedName name="_xlnm.Print_Area" localSheetId="0">'KERS NH'!$A$4:$AC$397</definedName>
    <definedName name="_xlnm.Print_Area" localSheetId="3">'KERS NH Contributions'!$A$4:$G$375</definedName>
    <definedName name="_xlnm.Print_Area" localSheetId="2">'KERS NH Prop Share'!$A$4:$F$373</definedName>
    <definedName name="_xlnm.Print_Titles" localSheetId="1">'KERS Haz'!$A:$B,'KERS Haz'!$4:$12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1" i="13" l="1"/>
  <c r="G363" i="13" s="1"/>
  <c r="F361" i="13"/>
  <c r="F363" i="13" s="1"/>
  <c r="E361" i="13"/>
  <c r="E363" i="13" s="1"/>
  <c r="D361" i="13"/>
  <c r="D363" i="13" s="1"/>
  <c r="C361" i="13"/>
  <c r="C363" i="13" s="1"/>
  <c r="G181" i="13"/>
  <c r="F181" i="13"/>
  <c r="E181" i="13"/>
  <c r="D181" i="13"/>
  <c r="C181" i="13"/>
  <c r="G47" i="13"/>
  <c r="F47" i="13"/>
  <c r="E47" i="13"/>
  <c r="D47" i="13"/>
  <c r="C47" i="13"/>
  <c r="G14" i="13"/>
  <c r="F14" i="13"/>
  <c r="E14" i="13"/>
  <c r="D14" i="13"/>
  <c r="C14" i="13"/>
  <c r="F361" i="7" l="1"/>
  <c r="E361" i="7"/>
  <c r="D361" i="7"/>
  <c r="C361" i="7"/>
  <c r="F181" i="7"/>
  <c r="E181" i="7"/>
  <c r="D181" i="7"/>
  <c r="F47" i="7"/>
  <c r="E47" i="7"/>
  <c r="D47" i="7"/>
  <c r="F14" i="7"/>
  <c r="E14" i="7"/>
  <c r="D14" i="7"/>
  <c r="AB397" i="9"/>
  <c r="AC397" i="9"/>
  <c r="C181" i="7" l="1"/>
  <c r="A368" i="7" s="1"/>
  <c r="C47" i="7"/>
  <c r="C14" i="7"/>
  <c r="B9" i="7"/>
  <c r="C9" i="7" s="1"/>
  <c r="D9" i="7" s="1"/>
  <c r="E9" i="7" s="1"/>
  <c r="F9" i="7" s="1"/>
  <c r="C363" i="7" l="1"/>
  <c r="A370" i="7" s="1"/>
  <c r="D363" i="7"/>
  <c r="E363" i="7"/>
  <c r="A368" i="13"/>
  <c r="AC34" i="10" l="1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A397" i="9"/>
  <c r="Z397" i="9"/>
  <c r="Y397" i="9"/>
  <c r="X397" i="9"/>
  <c r="W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11" i="9"/>
  <c r="C11" i="9" s="1"/>
  <c r="D11" i="9" s="1"/>
  <c r="E11" i="9" s="1"/>
  <c r="F11" i="9" s="1"/>
  <c r="G11" i="9" s="1"/>
  <c r="H11" i="9" s="1"/>
  <c r="I11" i="9" s="1"/>
  <c r="J11" i="9" s="1"/>
  <c r="K11" i="9" s="1"/>
  <c r="L11" i="9" s="1"/>
  <c r="M11" i="9" s="1"/>
  <c r="N11" i="9" s="1"/>
  <c r="O11" i="9" s="1"/>
  <c r="P11" i="9" s="1"/>
  <c r="Q11" i="9" s="1"/>
  <c r="R11" i="9" s="1"/>
  <c r="S11" i="9" s="1"/>
  <c r="T11" i="9" s="1"/>
  <c r="U11" i="9" s="1"/>
  <c r="V11" i="9" s="1"/>
  <c r="W11" i="9" s="1"/>
  <c r="X11" i="9" s="1"/>
  <c r="Y11" i="9" s="1"/>
  <c r="Z11" i="9" s="1"/>
  <c r="AA11" i="9" s="1"/>
  <c r="AB11" i="9" s="1"/>
  <c r="AC11" i="9" s="1"/>
</calcChain>
</file>

<file path=xl/sharedStrings.xml><?xml version="1.0" encoding="utf-8"?>
<sst xmlns="http://schemas.openxmlformats.org/spreadsheetml/2006/main" count="1517" uniqueCount="527">
  <si>
    <t>Recognition of Existing Deferred Outflows (Inflows) of Resources for</t>
  </si>
  <si>
    <t>Pension Expense</t>
  </si>
  <si>
    <t>Outstanding Balance of Deferred Outflows of Resources</t>
  </si>
  <si>
    <t>Outstanding Balance of Deferred Inflows of Resources</t>
  </si>
  <si>
    <t>Deferred Amounts</t>
  </si>
  <si>
    <t>Change in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</si>
  <si>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</si>
  <si>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</si>
  <si>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</si>
  <si>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</si>
  <si>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</si>
  <si>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</si>
  <si>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Share of</t>
  </si>
  <si>
    <t>Between Employer Contrib.</t>
  </si>
  <si>
    <t>Gross</t>
  </si>
  <si>
    <t>Net</t>
  </si>
  <si>
    <t>Employer Contrib.</t>
  </si>
  <si>
    <t>Deferred</t>
  </si>
  <si>
    <t>Participating</t>
  </si>
  <si>
    <t>Less 1.00%</t>
  </si>
  <si>
    <t>Plus 1.00%</t>
  </si>
  <si>
    <t>Aggregate Plan</t>
  </si>
  <si>
    <t>&amp; Proportionate Share</t>
  </si>
  <si>
    <t>Employer</t>
  </si>
  <si>
    <t>Nonemployer</t>
  </si>
  <si>
    <t>Liability</t>
  </si>
  <si>
    <t>Assumption</t>
  </si>
  <si>
    <t>Investment</t>
  </si>
  <si>
    <t>Outflow of</t>
  </si>
  <si>
    <t>Inflow of</t>
  </si>
  <si>
    <t>Employer Code</t>
  </si>
  <si>
    <t>Contributions</t>
  </si>
  <si>
    <t>Share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</si>
  <si>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</si>
  <si>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</si>
  <si>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</si>
  <si>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</si>
  <si>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</si>
  <si>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</si>
  <si>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</si>
  <si>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</si>
  <si>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</si>
  <si>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</si>
  <si>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</si>
  <si>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</si>
  <si>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</si>
  <si>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</si>
  <si>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</si>
  <si>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</si>
  <si>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</si>
  <si>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</si>
  <si>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</si>
  <si>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</si>
  <si>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</si>
  <si>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</si>
  <si>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</si>
  <si>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</si>
  <si>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</si>
  <si>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</si>
  <si>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</si>
  <si>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</si>
  <si>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</si>
  <si>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</si>
  <si>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</si>
  <si>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</si>
  <si>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</si>
  <si>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</si>
  <si>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</si>
  <si>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</si>
  <si>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</si>
  <si>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</si>
  <si>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</si>
  <si>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</si>
  <si>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</si>
  <si>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</si>
  <si>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</si>
  <si>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</si>
  <si>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</si>
  <si>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</si>
  <si>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</si>
  <si>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</si>
  <si>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</si>
  <si>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</si>
  <si>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</si>
  <si>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</si>
  <si>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</si>
  <si>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</si>
  <si>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</si>
  <si>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</si>
  <si>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</si>
  <si>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</si>
  <si>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</si>
  <si>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</si>
  <si>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</si>
  <si>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</si>
  <si>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</si>
  <si>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W118</t>
  </si>
  <si>
    <t>X034</t>
  </si>
  <si>
    <t>X059</t>
  </si>
  <si>
    <t>TOTAL</t>
  </si>
  <si>
    <t>Pension</t>
  </si>
  <si>
    <t>Expense</t>
  </si>
  <si>
    <t>W018</t>
  </si>
  <si>
    <t>W058</t>
  </si>
  <si>
    <t>W061</t>
  </si>
  <si>
    <t>W092</t>
  </si>
  <si>
    <t>W099</t>
  </si>
  <si>
    <t>W105</t>
  </si>
  <si>
    <t>Participating Employer Name</t>
  </si>
  <si>
    <t>EASTERN KY UNIV</t>
  </si>
  <si>
    <t>MOREHEAD STATE UNIVERSITY</t>
  </si>
  <si>
    <t>MURRAY STATE UNIV</t>
  </si>
  <si>
    <t>NORTHERN KY UNIVERSITY</t>
  </si>
  <si>
    <t>WESTERN KENTUCKY UNIV</t>
  </si>
  <si>
    <t>KENTUCKY STATE UNIVERSITY</t>
  </si>
  <si>
    <t>UNIFIED PROSECUTORIAL SYS</t>
  </si>
  <si>
    <t>ATTORNEY GENERALS OFFICE</t>
  </si>
  <si>
    <t>DEPT MILITARY AFFAIRS</t>
  </si>
  <si>
    <t>TRAN DEPT OF AVIATION</t>
  </si>
  <si>
    <t>COMMONWEALTH OF TECHNOL</t>
  </si>
  <si>
    <t>DEPT OF FISH &amp; WILDLIFE</t>
  </si>
  <si>
    <t>COMM KY HORSE PARK</t>
  </si>
  <si>
    <t>DEPT OF PARKS</t>
  </si>
  <si>
    <t>OFF HUMAN RESOURCE MANAGE</t>
  </si>
  <si>
    <t>J&amp;PS DEPT OF KY STATE POL</t>
  </si>
  <si>
    <t>J&amp;PS DEPT OF CORRECTIONS</t>
  </si>
  <si>
    <t>DEPT OF INSURANCE</t>
  </si>
  <si>
    <t>DEPT OF ALCOHOL &amp; BEVERA</t>
  </si>
  <si>
    <t>JUDL ADM OFF OF THE COURT</t>
  </si>
  <si>
    <t>BRECKINRIDGE CO ATTORNEY</t>
  </si>
  <si>
    <t>ANDERSON COUNTY ATTORNEY</t>
  </si>
  <si>
    <t>BOYLE COUNTY ATTORNEY</t>
  </si>
  <si>
    <t>BULLITT COUNTY ATTORNEY</t>
  </si>
  <si>
    <t>CALLOWAY COUNTY ATTORNEY</t>
  </si>
  <si>
    <t>CARROLL COUNTY ATTORNEY</t>
  </si>
  <si>
    <t>CHILD SUPPORT ENCORCEMENT</t>
  </si>
  <si>
    <t>CHRISTIAN COUNTY ATTORNEY</t>
  </si>
  <si>
    <t>CRITTENDEN CO ATTORNEY</t>
  </si>
  <si>
    <t>EDMONSON COUNTY ATTORNEY</t>
  </si>
  <si>
    <t>GALLATIN COUNTY ATTORNEY</t>
  </si>
  <si>
    <t>GRANT COUNTY CHILD SUPPOR</t>
  </si>
  <si>
    <t>JACKSON COUNTY ATTORNEY</t>
  </si>
  <si>
    <t>JEFFERSON CO ATTORNEY</t>
  </si>
  <si>
    <t>KNOTT COUNTY ATTORNEY</t>
  </si>
  <si>
    <t>KNOX COUNTY ATTORNEY</t>
  </si>
  <si>
    <t>LAUREL COUNTY ATTORNEY</t>
  </si>
  <si>
    <t>LOGAN COUNTY ATTORNEY</t>
  </si>
  <si>
    <t>MCCRACKEN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</si>
  <si>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</si>
  <si>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</si>
  <si>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</si>
  <si>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</si>
  <si>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</si>
  <si>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</si>
  <si>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OHIO COUNTY ATTORNEY</t>
  </si>
  <si>
    <t>PENDLETON COUNTY ATTORNEY</t>
  </si>
  <si>
    <t>POWELL COUNTY ATTORNEY</t>
  </si>
  <si>
    <t>ROWAN COUNTY ATTORNEY</t>
  </si>
  <si>
    <t>SCOTT COUNTY ATTORNEY</t>
  </si>
  <si>
    <t>SHELBY COUNTY ATTORNEY</t>
  </si>
  <si>
    <t>SIMPSON COUNTY ATTORNEY</t>
  </si>
  <si>
    <t>TODD COUNTY ATTORNEY</t>
  </si>
  <si>
    <t>UNION COUNTY ATTORNEY</t>
  </si>
  <si>
    <t>WHITLEY COUNTY ATTORNEY</t>
  </si>
  <si>
    <t>FAYETTE CO ATTORNEY OFF</t>
  </si>
  <si>
    <t>KENTON COUNTY ATTORNEY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</si>
  <si>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</si>
  <si>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</si>
  <si>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</si>
  <si>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</si>
  <si>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</si>
  <si>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</si>
  <si>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</si>
  <si>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</si>
  <si>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</si>
  <si>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</si>
  <si>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</si>
  <si>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</si>
  <si>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</si>
  <si>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BLUEGRASS RAPE CRISIS CTR</t>
  </si>
  <si>
    <t>NURSING HOME OMBUDSMAN</t>
  </si>
  <si>
    <t>KASAP</t>
  </si>
  <si>
    <t>KDVA</t>
  </si>
  <si>
    <t>KACAC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</si>
  <si>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</si>
  <si>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</si>
  <si>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</si>
  <si>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</si>
  <si>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</si>
  <si>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</si>
  <si>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</si>
  <si>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</si>
  <si>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</si>
  <si>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</si>
  <si>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</si>
  <si>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</si>
  <si>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</si>
  <si>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</si>
  <si>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</si>
  <si>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</si>
  <si>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</si>
  <si>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</si>
  <si>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</si>
  <si>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</si>
  <si>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</si>
  <si>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</si>
  <si>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</si>
  <si>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</si>
  <si>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</si>
  <si>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</si>
  <si>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</si>
  <si>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</si>
  <si>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</si>
  <si>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</si>
  <si>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</si>
  <si>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</si>
  <si>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</si>
  <si>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</si>
  <si>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</si>
  <si>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</si>
  <si>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</si>
  <si>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</si>
  <si>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</si>
  <si>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</si>
  <si>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</si>
  <si>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</si>
  <si>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</si>
  <si>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</si>
  <si>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</si>
  <si>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</si>
  <si>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</si>
  <si>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</si>
  <si>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</si>
  <si>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</si>
  <si>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</si>
  <si>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</si>
  <si>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</si>
  <si>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</si>
  <si>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</si>
  <si>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</si>
  <si>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</si>
  <si>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</si>
  <si>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</si>
  <si>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</si>
  <si>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</si>
  <si>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</si>
  <si>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</si>
  <si>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</si>
  <si>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</si>
  <si>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</si>
  <si>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</si>
  <si>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</si>
  <si>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</si>
  <si>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</si>
  <si>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</si>
  <si>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KCTCS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</si>
  <si>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</si>
  <si>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</si>
  <si>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</si>
  <si>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</si>
  <si>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</si>
  <si>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</si>
  <si>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</si>
  <si>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</si>
  <si>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</si>
  <si>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</si>
  <si>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</si>
  <si>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</si>
  <si>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</si>
  <si>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</si>
  <si>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</si>
  <si>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</si>
  <si>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</si>
  <si>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</si>
  <si>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</si>
  <si>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</si>
  <si>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</si>
  <si>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</si>
  <si>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</si>
  <si>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</si>
  <si>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</si>
  <si>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</si>
  <si>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</si>
  <si>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MASON CO</t>
  </si>
  <si>
    <t>MASTER COMM MEADE CO</t>
  </si>
  <si>
    <t>MASTER COMM NELSON CO</t>
  </si>
  <si>
    <t>MASTER COMM OHIO COUNTY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</si>
  <si>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</si>
  <si>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</si>
  <si>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</si>
  <si>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</si>
  <si>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</si>
  <si>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</si>
  <si>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</si>
  <si>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</si>
  <si>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</si>
  <si>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</si>
  <si>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</si>
  <si>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</si>
  <si>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</si>
  <si>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</si>
  <si>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</si>
  <si>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WESTERN KY REG MHMR ADV</t>
  </si>
  <si>
    <t>PENNYROYAL REG MHMR BD</t>
  </si>
  <si>
    <t>GREEN RVR REG MHMR BD</t>
  </si>
  <si>
    <t>COMPREHEND INC REG MHMR B</t>
  </si>
  <si>
    <t>LIFESKILLS INC</t>
  </si>
  <si>
    <t>MOUNTAIN COMP CARE CENTER</t>
  </si>
  <si>
    <t>LEGS GENERAL ASSEMBLY</t>
  </si>
  <si>
    <t>LEGS LEGISLATIVE RES COMM</t>
  </si>
  <si>
    <t>JUDL JUDICIAL RET SYSTEM</t>
  </si>
  <si>
    <t>DEPT OF AGRICULTURE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</si>
  <si>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</si>
  <si>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</si>
  <si>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</si>
  <si>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</si>
  <si>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</si>
  <si>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</si>
  <si>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</si>
  <si>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</si>
  <si>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</si>
  <si>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</si>
  <si>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</si>
  <si>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</si>
  <si>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</si>
  <si>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</si>
  <si>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</si>
  <si>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</si>
  <si>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</si>
  <si>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AUCTIONEERS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</si>
  <si>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</si>
  <si>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</si>
  <si>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</si>
  <si>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</si>
  <si>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</si>
  <si>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</si>
  <si>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</si>
  <si>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</si>
  <si>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</si>
  <si>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</si>
  <si>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</si>
  <si>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</si>
  <si>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</si>
  <si>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</si>
  <si>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</si>
  <si>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</si>
  <si>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BOARD OF REAL ESTATE APPR</t>
  </si>
  <si>
    <t>BD OF PROF ENGINEERS &amp; LA</t>
  </si>
  <si>
    <t>SCHOOL FAC CONSTR COMM</t>
  </si>
  <si>
    <t>EXECUTIVE BRANCH ETH COMM</t>
  </si>
  <si>
    <t>COMMISSION ON HUMAN RIGHT</t>
  </si>
  <si>
    <t>COMMISSION- REAL ESTATE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</si>
  <si>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</si>
  <si>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</si>
  <si>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</si>
  <si>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</si>
  <si>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</si>
  <si>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</si>
  <si>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</si>
  <si>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</si>
  <si>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</si>
  <si>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</si>
  <si>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</si>
  <si>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</si>
  <si>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</si>
  <si>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</si>
  <si>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KHEAA DIV OF FINANCIAL AF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</si>
  <si>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</si>
  <si>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</si>
  <si>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</si>
  <si>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</si>
  <si>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</si>
  <si>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</si>
  <si>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</si>
  <si>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</si>
  <si>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</si>
  <si>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</si>
  <si>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</si>
  <si>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COMM OFFICE OF SECRETARY</t>
  </si>
  <si>
    <t>KY ARTISANS CTR AT BEREA</t>
  </si>
  <si>
    <t>DEPT OF TOURISM</t>
  </si>
  <si>
    <t>EDUC PROF STANDARDS BD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</si>
  <si>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</si>
  <si>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</si>
  <si>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</si>
  <si>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</si>
  <si>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</si>
  <si>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</si>
  <si>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</si>
  <si>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</si>
  <si>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OFFICE OF THE KY HEALTH BENEFIT EXCHANGE</t>
  </si>
  <si>
    <t>H&amp;FS OFF OF THE SECRETARY</t>
  </si>
  <si>
    <t>OFFICE INSPECTOR GENERAL</t>
  </si>
  <si>
    <t>OFFICE OF HEALTH POLICY</t>
  </si>
  <si>
    <t>DEPT OF AGING/INDEP LIVIN</t>
  </si>
  <si>
    <t>DEPT FOR INCOME SUPPORT</t>
  </si>
  <si>
    <t>DEPT FOR PUBLIC HEALTH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</si>
  <si>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</si>
  <si>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</si>
  <si>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</si>
  <si>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</si>
  <si>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</si>
  <si>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</si>
  <si>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OF JUVENILE JUSTICE</t>
  </si>
  <si>
    <t>DEPT OF CRIMINAL JUST TRN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</si>
  <si>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</si>
  <si>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</si>
  <si>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</si>
  <si>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</si>
  <si>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</si>
  <si>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</si>
  <si>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</si>
  <si>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GEN ADM PROG SUPP S SERVI</t>
  </si>
  <si>
    <t>OFF OF INSPCT GEN S SVCS</t>
  </si>
  <si>
    <t>KY PUBLIC SVC COMMISSION</t>
  </si>
  <si>
    <t>KY STATE NATURE PRES COMM</t>
  </si>
  <si>
    <t>DEPT FOR ENERGY DEV &amp; IND</t>
  </si>
  <si>
    <t>DEPT FOR NATURAL RESOURCE</t>
  </si>
  <si>
    <t>DEPT FOR ENVIRONM PROTECT</t>
  </si>
  <si>
    <t>OFFICE OF ADMINISTRATIVE SERVICES</t>
  </si>
  <si>
    <t>BRD OF CLMS &amp; CRIME VICTI</t>
  </si>
  <si>
    <t>KY BOARD OF TAX APPEALS</t>
  </si>
  <si>
    <t>KY HORSE RACING AUTHORITY</t>
  </si>
  <si>
    <t>KY CLAIMS COMMISSION</t>
  </si>
  <si>
    <t>OFF OF OCCUP &amp; PROFESSION</t>
  </si>
  <si>
    <t>KY BOXING &amp; WRESTLING AUT</t>
  </si>
  <si>
    <t>DEPT OF CHARITABLE GAMING</t>
  </si>
  <si>
    <t>DEPT OF FINANCIAL INSTITU</t>
  </si>
  <si>
    <t>DEPT OF HOUSING &amp; BUILD C</t>
  </si>
  <si>
    <t>MONROE CO ATTORNEY</t>
  </si>
  <si>
    <t>WAYNE COUNTY ATTORNEY</t>
  </si>
  <si>
    <t>ALLEN COUNTY ATTORNEY</t>
  </si>
  <si>
    <t>BARREN COUNTY ATTORNEY</t>
  </si>
  <si>
    <t>BELL COUNTY ATTORNEY</t>
  </si>
  <si>
    <t>BOONE COUNTY ATTORNEY</t>
  </si>
  <si>
    <t>CASEY COUNTY ATTORNEY</t>
  </si>
  <si>
    <t>CLARK COUNTY ATTORNEY</t>
  </si>
  <si>
    <t>DAVIESS COUNTY ATTORNEY</t>
  </si>
  <si>
    <t>FLOYD COUNTY ATTORNEY</t>
  </si>
  <si>
    <t>FRANKLIN COUNTY ATTORNEY</t>
  </si>
  <si>
    <t>GARRARD COUNTY ATTORNEY</t>
  </si>
  <si>
    <t>GRAVES COUNTY ATTORNEY</t>
  </si>
  <si>
    <t>HANCOCK COUNTY ATTORNEY</t>
  </si>
  <si>
    <t>HARRISON COUNTY ATTORNEY</t>
  </si>
  <si>
    <t>HICKMAN COUNTY ATTORNEY</t>
  </si>
  <si>
    <t>HOPKINS COUNTY ATTORNEY</t>
  </si>
  <si>
    <t>LARUE COUNTY ATTORNEY</t>
  </si>
  <si>
    <t>LEE COUNTY ATTORNEY</t>
  </si>
  <si>
    <t>MCCREARY COUNTY ATTORNEY</t>
  </si>
  <si>
    <t>MORGAN COUNTY ATTORNEY</t>
  </si>
  <si>
    <t>OLDHAM COUNTY ATTORNEY</t>
  </si>
  <si>
    <t>OWEN COUNTY ATTORNEY</t>
  </si>
  <si>
    <t>PULASKI COUNTY ATTORNEY</t>
  </si>
  <si>
    <t>ROCKCASTLE CO ATTORNEY</t>
  </si>
  <si>
    <t>SPENCER COUNTY ATTORNEY</t>
  </si>
  <si>
    <t>TRIGG COUNTY ATTORNEY</t>
  </si>
  <si>
    <t>TRIMBLE COUNTY ATTORNEY</t>
  </si>
  <si>
    <t>WEBSTER COUNTY ATTORNEY</t>
  </si>
  <si>
    <t>Future Measurement Period Ending June 30,</t>
  </si>
  <si>
    <t>Salary</t>
  </si>
  <si>
    <t>HEALTH DATA AND ANALYTICS</t>
  </si>
  <si>
    <t>KY NATURE PRESERVES</t>
  </si>
  <si>
    <t>OFFICE OF ENERGY POLICY</t>
  </si>
  <si>
    <t>HENRY/ TRIMBLE MASTER COM</t>
  </si>
  <si>
    <t>LOTUS</t>
  </si>
  <si>
    <t>NEW VISTA OF THE BLUEGRASS, INC.</t>
  </si>
  <si>
    <t>MASTER COMMISSIONER BULLITT COUNTY</t>
  </si>
  <si>
    <t>LITTLE SANDY DIST HEALTH</t>
  </si>
  <si>
    <t>COMMONWEALTH CREDIT UNION</t>
  </si>
  <si>
    <t>MASTER COMM BOURBON CO</t>
  </si>
  <si>
    <t>KY RIVER COMM CARE INC</t>
  </si>
  <si>
    <t>KY EMPLOYERS MUTUAL INS</t>
  </si>
  <si>
    <t>OFF OF MINORITY EMPOWMENT</t>
  </si>
  <si>
    <t>FAITH BASED/NONPROFIT SOC</t>
  </si>
  <si>
    <t>ENVIRONMENTAL QUAL COMM</t>
  </si>
  <si>
    <t>MINE SAFETY REV COMM</t>
  </si>
  <si>
    <t>W006</t>
  </si>
  <si>
    <t>BATH COUNTY ATTORNEY</t>
  </si>
  <si>
    <t>OFFICE OF UNEMPLOYMENT INSURANCE</t>
  </si>
  <si>
    <t>OFFICE OF CLAIMS AND APPEALS</t>
  </si>
  <si>
    <t>SEVEN CO SERVICES INC</t>
  </si>
  <si>
    <t>JOHNSON COUNTY ATTORNEY</t>
  </si>
  <si>
    <t>Allocation</t>
  </si>
  <si>
    <t>of Amortization</t>
  </si>
  <si>
    <t>Cost Portion</t>
  </si>
  <si>
    <t>of Required</t>
  </si>
  <si>
    <t>Contribution</t>
  </si>
  <si>
    <t>of Normal</t>
  </si>
  <si>
    <t>SUBTOTAL</t>
  </si>
  <si>
    <t>EXECUTIVE BRANCH AGENCIES</t>
  </si>
  <si>
    <t>LEGISLATIVE BRANCH AGENCIES</t>
  </si>
  <si>
    <t>JUDICIAL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</si>
  <si>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</si>
  <si>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</si>
  <si>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</si>
  <si>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>Proportion &amp;</t>
  </si>
  <si>
    <t xml:space="preserve">Column 4 - For employers within the Executive Branch, who are treated as one employer for the purposes of allocating the amortization cost under current </t>
  </si>
  <si>
    <t>Appendix A: Collective Pension Amounts - KERS Non-Hazardous Pension Plan</t>
  </si>
  <si>
    <t>Appendix B: Collective Pension Amounts - KERS Hazardous Pension Plan</t>
  </si>
  <si>
    <t>Appendix C: Proportionate Share Calculation - KERS Non-Hazardous Pension Plan</t>
  </si>
  <si>
    <t>Appendix D: Employer Contribution Amounts - KERS Non-Hazardous Pension Plan</t>
  </si>
  <si>
    <t>(Pension + Insurance)</t>
  </si>
  <si>
    <t>Payroll Based</t>
  </si>
  <si>
    <t>(Pension Only)</t>
  </si>
  <si>
    <t>Column 4 - See Appendix C, Column 4</t>
  </si>
  <si>
    <t>Column 7 = Column 5 + Column 6</t>
  </si>
  <si>
    <t>Column 3 - Amortization Cost contributions for the Legislative Branch, Judicial Branch, and Executive Branch were available in aggregate from KPPA.</t>
  </si>
  <si>
    <t>Column 5 - Payroll-based contributions for each agency provided by KPPA.</t>
  </si>
  <si>
    <t xml:space="preserve">                     Within each Branch, the amortization cost contribution was allocated based on the proportionate share calculation determined in Appendix C.</t>
  </si>
  <si>
    <t>Amortization Cost</t>
  </si>
  <si>
    <t>Off of the KY Brd of Emergency Med Srvs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</si>
  <si>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</si>
  <si>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</si>
  <si>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</si>
  <si>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</si>
  <si>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</si>
  <si>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 xml:space="preserve">                     statutes, the amortization cost has been allocated by actual salary for fiscal year ending June 30, 2023, within the Executive Branch.</t>
  </si>
  <si>
    <t>Column 5 - Normal cost portion of the required contribution allocated based on actual payroll for fiscal year ending 2023 for the entire plan.</t>
  </si>
  <si>
    <t>FYE 2023</t>
  </si>
  <si>
    <t>Column 6 = 88.33% x Column 4 + 11.67% x Column 5</t>
  </si>
  <si>
    <t>Column 6 = Column 3 x 91.11%</t>
  </si>
  <si>
    <t xml:space="preserve">                     The amortization cost contribution attributable to the pension fund is 91.11% of the total amortization contribution for FY2023, </t>
  </si>
  <si>
    <t>Actual FYE 2023</t>
  </si>
  <si>
    <t>Net Pension Liability as of June 30, 2023</t>
  </si>
  <si>
    <t>KY WORKFORCE INNOVATION BOARD</t>
  </si>
  <si>
    <t xml:space="preserve">                     cost is approximately 88% of the aggregate required contribution for the plan.  </t>
  </si>
  <si>
    <t xml:space="preserve">                     as determined in the June 30, 2021 Actuarial Valuation.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</si>
</sst>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00%"/>
    <numFmt numFmtId="168" formatCode="General_)"/>
    <numFmt numFmtId="169" formatCode="_(* #,##0_);_(* \(#,##0\);_(* &quot;—&quot;_);_(@_)"/>
    <numFmt numFmtId="170" formatCode="_(* #,##0.00_);_(* \(#,##0.00\);_(* \-??_);_(@_)"/>
    <numFmt numFmtId="171" formatCode="_(* #,##0_);_(* \(#,##0\);_(* &quot;0&quot;_);_(@_)"/>
    <numFmt numFmtId="172" formatCode="#,##0;\-#,##0"/>
    <numFmt numFmtId="173" formatCode="#,##0.0000000000;\-#,##0.0000000000"/>
    <numFmt numFmtId="174" formatCode="#,##0.0;\-#,##0.0"/>
    <numFmt numFmtId="175" formatCode="#,##0.00;\-#,##0.00"/>
    <numFmt numFmtId="176" formatCode="#,##0.000;\-#,##0.000"/>
    <numFmt numFmtId="177" formatCode="#,##0.0000;\-#,##0.0000"/>
    <numFmt numFmtId="178" formatCode="#,##0.00000;\-#,##0.00000"/>
    <numFmt numFmtId="179" formatCode="#,##0.000000;\-#,##0.000000"/>
    <numFmt numFmtId="180" formatCode="#,##0.0000000;\-#,##0.0000000"/>
    <numFmt numFmtId="181" formatCode="#,##0.00000000;\-#,##0.00000000"/>
    <numFmt numFmtId="182" formatCode="#,##0.000000000;\-#,##0.000000000"/>
    <numFmt numFmtId="183" formatCode="#,##0.00;\(#,##0.00\)"/>
    <numFmt numFmtId="184" formatCode="&quot;$&quot;#,##0.00;\(&quot;$&quot;#,##0.00\)"/>
    <numFmt numFmtId="185" formatCode="_(* #,##0.00_);_(* \(\ #,##0.00\ \);_(* &quot;-&quot;??_);_(\ @_ \)"/>
  </numFmts>
  <fonts count="6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sz val="10"/>
      <name val="Times New Roman"/>
      <family val="1"/>
    </font>
    <font>
      <b/>
      <sz val="11"/>
      <name val="Calibri"/>
      <family val="2"/>
    </font>
    <font>
      <sz val="11"/>
      <name val="Calibri"/>
      <family val="2"/>
    </font>
    <font>
      <b/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rgb="FF006100"/>
      <name val="Arial"/>
      <family val="2"/>
    </font>
    <font>
      <sz val="11"/>
      <color theme="1"/>
      <name val="Calibri"/>
      <family val="2"/>
    </font>
    <font>
      <sz val="10"/>
      <name val="NewCenturySchlbk"/>
      <family val="1"/>
    </font>
    <font>
      <sz val="10"/>
      <name val="Arial"/>
      <family val="2"/>
    </font>
    <font>
      <sz val="12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1"/>
      <name val="Calibri"/>
      <family val="2"/>
    </font>
    <font>
      <sz val="10"/>
      <name val="MS Sans Serif"/>
      <family val="2"/>
    </font>
    <font>
      <sz val="12"/>
      <name val="Helv"/>
    </font>
    <font>
      <sz val="11"/>
      <color indexed="8"/>
      <name val="Calibri"/>
      <family val="2"/>
    </font>
    <font>
      <sz val="10"/>
      <color theme="1"/>
      <name val="Times New Roman"/>
      <family val="2"/>
    </font>
    <font>
      <u/>
      <sz val="11"/>
      <color theme="10"/>
      <name val="Calibri"/>
      <family val="2"/>
    </font>
    <font>
      <sz val="7"/>
      <name val="Small Fonts"/>
      <family val="2"/>
    </font>
    <font>
      <sz val="10"/>
      <name val="Helv"/>
    </font>
    <font>
      <sz val="12"/>
      <name val="Times New Roman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rgb="FF0061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scheme val="minor"/>
    </font>
    <font>
      <sz val="11"/>
      <color indexed="9"/>
      <name val="Calibri"/>
      <family val="2"/>
    </font>
    <font>
      <b/>
      <sz val="11"/>
      <color theme="0"/>
      <name val="Calibri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8.85"/>
      <color rgb="FF000000"/>
      <name val="Arial"/>
      <family val="2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sz val="10"/>
      <name val="Tahoma"/>
      <family val="2"/>
    </font>
    <font>
      <u/>
      <sz val="10"/>
      <color theme="10"/>
      <name val="Arial"/>
      <family val="2"/>
    </font>
    <font>
      <sz val="12"/>
      <color theme="1"/>
      <name val="Times New Roman"/>
      <family val="2"/>
    </font>
    <font>
      <b/>
      <sz val="18"/>
      <color theme="0" tint="-0.499984740745262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919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/>
    <xf numFmtId="164" fontId="3" fillId="0" borderId="0"/>
    <xf numFmtId="0" fontId="12" fillId="0" borderId="0" applyNumberForma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8" fontId="15" fillId="0" borderId="0"/>
    <xf numFmtId="164" fontId="17" fillId="0" borderId="0"/>
    <xf numFmtId="164" fontId="16" fillId="0" borderId="0"/>
    <xf numFmtId="43" fontId="16" fillId="0" borderId="0" applyFont="0" applyFill="0" applyBorder="0" applyAlignment="0" applyProtection="0"/>
    <xf numFmtId="164" fontId="18" fillId="3" borderId="0" applyNumberFormat="0" applyBorder="0" applyAlignment="0" applyProtection="0"/>
    <xf numFmtId="164" fontId="19" fillId="6" borderId="15" applyNumberFormat="0" applyAlignment="0" applyProtection="0"/>
    <xf numFmtId="37" fontId="2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8" fontId="2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3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37" fontId="26" fillId="0" borderId="0"/>
    <xf numFmtId="164" fontId="14" fillId="0" borderId="0"/>
    <xf numFmtId="164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16" fillId="0" borderId="0"/>
    <xf numFmtId="164" fontId="16" fillId="0" borderId="0"/>
    <xf numFmtId="164" fontId="16" fillId="0" borderId="0"/>
    <xf numFmtId="164" fontId="4" fillId="0" borderId="0"/>
    <xf numFmtId="37" fontId="22" fillId="0" borderId="0"/>
    <xf numFmtId="39" fontId="27" fillId="0" borderId="0"/>
    <xf numFmtId="164" fontId="24" fillId="0" borderId="0"/>
    <xf numFmtId="164" fontId="16" fillId="0" borderId="0"/>
    <xf numFmtId="164" fontId="2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28" fillId="0" borderId="0"/>
    <xf numFmtId="164" fontId="28" fillId="0" borderId="0"/>
    <xf numFmtId="164" fontId="16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29" fillId="0" borderId="0" applyProtection="0">
      <protection locked="0"/>
    </xf>
    <xf numFmtId="164" fontId="14" fillId="0" borderId="0"/>
    <xf numFmtId="164" fontId="14" fillId="0" borderId="0"/>
    <xf numFmtId="164" fontId="14" fillId="0" borderId="0"/>
    <xf numFmtId="164" fontId="14" fillId="0" borderId="0"/>
    <xf numFmtId="164" fontId="16" fillId="0" borderId="0"/>
    <xf numFmtId="164" fontId="16" fillId="0" borderId="0"/>
    <xf numFmtId="164" fontId="16" fillId="0" borderId="0"/>
    <xf numFmtId="164" fontId="14" fillId="8" borderId="19" applyNumberFormat="0" applyFont="0" applyAlignment="0" applyProtection="0"/>
    <xf numFmtId="169" fontId="30" fillId="0" borderId="0" applyBorder="0">
      <alignment horizontal="right"/>
    </xf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164" fontId="20" fillId="0" borderId="20" applyNumberFormat="0" applyFill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8" fillId="0" borderId="0" applyFont="0" applyFill="0" applyBorder="0" applyAlignment="0" applyProtection="0"/>
    <xf numFmtId="164" fontId="31" fillId="2" borderId="0" applyNumberFormat="0" applyBorder="0" applyAlignment="0" applyProtection="0"/>
    <xf numFmtId="164" fontId="28" fillId="0" borderId="0"/>
    <xf numFmtId="9" fontId="1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164" fontId="18" fillId="3" borderId="0" applyNumberFormat="0" applyBorder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9" fillId="0" borderId="0" applyProtection="0">
      <protection locked="0"/>
    </xf>
    <xf numFmtId="164" fontId="14" fillId="0" borderId="0"/>
    <xf numFmtId="164" fontId="14" fillId="0" borderId="0"/>
    <xf numFmtId="44" fontId="24" fillId="0" borderId="0" applyFont="0" applyFill="0" applyBorder="0" applyAlignment="0" applyProtection="0"/>
    <xf numFmtId="164" fontId="24" fillId="0" borderId="0"/>
    <xf numFmtId="164" fontId="4" fillId="0" borderId="0"/>
    <xf numFmtId="164" fontId="28" fillId="0" borderId="0"/>
    <xf numFmtId="43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29" fillId="0" borderId="0" applyProtection="0">
      <protection locked="0"/>
    </xf>
    <xf numFmtId="164" fontId="19" fillId="6" borderId="15" applyNumberFormat="0" applyAlignment="0" applyProtection="0"/>
    <xf numFmtId="164" fontId="20" fillId="0" borderId="20" applyNumberFormat="0" applyFill="0" applyAlignment="0" applyProtection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5" fillId="0" borderId="12" applyNumberFormat="0" applyFill="0" applyAlignment="0" applyProtection="0"/>
    <xf numFmtId="0" fontId="36" fillId="0" borderId="13" applyNumberFormat="0" applyFill="0" applyAlignment="0" applyProtection="0"/>
    <xf numFmtId="0" fontId="37" fillId="0" borderId="14" applyNumberFormat="0" applyFill="0" applyAlignment="0" applyProtection="0"/>
    <xf numFmtId="0" fontId="37" fillId="0" borderId="0" applyNumberFormat="0" applyFill="0" applyBorder="0" applyAlignment="0" applyProtection="0"/>
    <xf numFmtId="0" fontId="31" fillId="2" borderId="0" applyNumberFormat="0" applyBorder="0" applyAlignment="0" applyProtection="0"/>
    <xf numFmtId="0" fontId="38" fillId="3" borderId="0" applyNumberFormat="0" applyBorder="0" applyAlignment="0" applyProtection="0"/>
    <xf numFmtId="0" fontId="39" fillId="4" borderId="0" applyNumberFormat="0" applyBorder="0" applyAlignment="0" applyProtection="0"/>
    <xf numFmtId="0" fontId="40" fillId="5" borderId="15" applyNumberFormat="0" applyAlignment="0" applyProtection="0"/>
    <xf numFmtId="0" fontId="41" fillId="6" borderId="16" applyNumberFormat="0" applyAlignment="0" applyProtection="0"/>
    <xf numFmtId="0" fontId="42" fillId="6" borderId="15" applyNumberFormat="0" applyAlignment="0" applyProtection="0"/>
    <xf numFmtId="0" fontId="43" fillId="0" borderId="17" applyNumberFormat="0" applyFill="0" applyAlignment="0" applyProtection="0"/>
    <xf numFmtId="0" fontId="32" fillId="7" borderId="18" applyNumberFormat="0" applyAlignment="0" applyProtection="0"/>
    <xf numFmtId="0" fontId="3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3" fillId="0" borderId="20" applyNumberFormat="0" applyFill="0" applyAlignment="0" applyProtection="0"/>
    <xf numFmtId="0" fontId="45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24" fillId="0" borderId="0"/>
    <xf numFmtId="43" fontId="16" fillId="0" borderId="0" applyFont="0" applyFill="0" applyBorder="0" applyAlignment="0" applyProtection="0"/>
    <xf numFmtId="0" fontId="24" fillId="0" borderId="0"/>
    <xf numFmtId="0" fontId="16" fillId="0" borderId="0"/>
    <xf numFmtId="168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16" fillId="0" borderId="0"/>
    <xf numFmtId="0" fontId="4" fillId="0" borderId="0"/>
    <xf numFmtId="9" fontId="16" fillId="0" borderId="0" applyFont="0" applyFill="0" applyBorder="0" applyAlignment="0" applyProtection="0"/>
    <xf numFmtId="0" fontId="4" fillId="0" borderId="0"/>
    <xf numFmtId="0" fontId="8" fillId="0" borderId="0"/>
    <xf numFmtId="9" fontId="8" fillId="0" borderId="0"/>
    <xf numFmtId="168" fontId="16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72" fontId="16" fillId="0" borderId="0"/>
    <xf numFmtId="173" fontId="16" fillId="0" borderId="0"/>
    <xf numFmtId="174" fontId="16" fillId="0" borderId="0"/>
    <xf numFmtId="175" fontId="16" fillId="0" borderId="0"/>
    <xf numFmtId="176" fontId="16" fillId="0" borderId="0"/>
    <xf numFmtId="177" fontId="16" fillId="0" borderId="0"/>
    <xf numFmtId="178" fontId="16" fillId="0" borderId="0"/>
    <xf numFmtId="179" fontId="16" fillId="0" borderId="0"/>
    <xf numFmtId="180" fontId="16" fillId="0" borderId="0"/>
    <xf numFmtId="181" fontId="16" fillId="0" borderId="0"/>
    <xf numFmtId="182" fontId="16" fillId="0" borderId="0"/>
    <xf numFmtId="49" fontId="1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164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48" fillId="38" borderId="0" applyNumberFormat="0" applyBorder="0" applyAlignment="0" applyProtection="0"/>
    <xf numFmtId="0" fontId="23" fillId="36" borderId="0" applyNumberFormat="0" applyBorder="0" applyAlignment="0" applyProtection="0"/>
    <xf numFmtId="0" fontId="23" fillId="39" borderId="0" applyNumberFormat="0" applyBorder="0" applyAlignment="0" applyProtection="0"/>
    <xf numFmtId="0" fontId="48" fillId="37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48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34" borderId="0" applyNumberFormat="0" applyBorder="0" applyAlignment="0" applyProtection="0"/>
    <xf numFmtId="0" fontId="48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41" borderId="0" applyNumberFormat="0" applyBorder="0" applyAlignment="0" applyProtection="0"/>
    <xf numFmtId="0" fontId="48" fillId="41" borderId="0" applyNumberFormat="0" applyBorder="0" applyAlignment="0" applyProtection="0"/>
    <xf numFmtId="0" fontId="49" fillId="7" borderId="18" applyNumberFormat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183" fontId="51" fillId="0" borderId="0"/>
    <xf numFmtId="183" fontId="51" fillId="0" borderId="0"/>
    <xf numFmtId="184" fontId="52" fillId="0" borderId="0"/>
    <xf numFmtId="0" fontId="2" fillId="0" borderId="0"/>
    <xf numFmtId="0" fontId="2" fillId="0" borderId="0"/>
    <xf numFmtId="164" fontId="14" fillId="0" borderId="0"/>
    <xf numFmtId="0" fontId="2" fillId="0" borderId="0"/>
    <xf numFmtId="0" fontId="28" fillId="0" borderId="0"/>
    <xf numFmtId="0" fontId="2" fillId="0" borderId="0"/>
    <xf numFmtId="0" fontId="53" fillId="0" borderId="0" applyAlignment="0"/>
    <xf numFmtId="0" fontId="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164" fontId="1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1" fontId="54" fillId="33" borderId="0" applyNumberFormat="0">
      <alignment horizontal="right" vertical="top" wrapText="1" indent="1"/>
    </xf>
    <xf numFmtId="0" fontId="55" fillId="0" borderId="0" applyNumberFormat="0" applyFill="0" applyBorder="0" applyAlignment="0" applyProtection="0"/>
    <xf numFmtId="0" fontId="56" fillId="0" borderId="0" applyNumberFormat="0" applyBorder="0" applyAlignment="0"/>
    <xf numFmtId="0" fontId="16" fillId="0" borderId="0"/>
    <xf numFmtId="0" fontId="53" fillId="0" borderId="0" applyAlignment="0"/>
    <xf numFmtId="44" fontId="5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1" fillId="0" borderId="0"/>
    <xf numFmtId="0" fontId="16" fillId="0" borderId="0"/>
    <xf numFmtId="185" fontId="57" fillId="0" borderId="0" applyFont="0" applyFill="0" applyBorder="0" applyAlignment="0" applyProtection="0"/>
    <xf numFmtId="0" fontId="4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7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164" fontId="4" fillId="0" borderId="0"/>
    <xf numFmtId="0" fontId="4" fillId="0" borderId="0"/>
    <xf numFmtId="164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4" fillId="0" borderId="0"/>
    <xf numFmtId="44" fontId="23" fillId="0" borderId="0" applyFont="0" applyFill="0" applyBorder="0" applyAlignment="0" applyProtection="0"/>
    <xf numFmtId="37" fontId="22" fillId="0" borderId="0"/>
    <xf numFmtId="164" fontId="2" fillId="0" borderId="0"/>
    <xf numFmtId="0" fontId="16" fillId="0" borderId="0"/>
    <xf numFmtId="0" fontId="1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2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13" fillId="2" borderId="0" applyNumberFormat="0" applyBorder="0" applyAlignment="0" applyProtection="0"/>
    <xf numFmtId="0" fontId="24" fillId="0" borderId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0" fontId="16" fillId="0" borderId="0"/>
    <xf numFmtId="0" fontId="14" fillId="8" borderId="19" applyNumberFormat="0" applyFont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0" fontId="16" fillId="0" borderId="0"/>
    <xf numFmtId="0" fontId="14" fillId="0" borderId="0"/>
    <xf numFmtId="44" fontId="14" fillId="0" borderId="0" applyFont="0" applyFill="0" applyBorder="0" applyAlignment="0" applyProtection="0"/>
    <xf numFmtId="164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3" fillId="0" borderId="0" applyAlignment="0"/>
    <xf numFmtId="43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16" fillId="0" borderId="0"/>
    <xf numFmtId="43" fontId="53" fillId="0" borderId="0" applyFont="0" applyFill="0" applyBorder="0" applyAlignment="0" applyProtection="0"/>
    <xf numFmtId="0" fontId="53" fillId="0" borderId="0" applyAlignment="0"/>
    <xf numFmtId="0" fontId="2" fillId="0" borderId="0"/>
    <xf numFmtId="43" fontId="2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1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9" fillId="0" borderId="0"/>
    <xf numFmtId="0" fontId="4" fillId="0" borderId="0"/>
    <xf numFmtId="0" fontId="16" fillId="36" borderId="21" applyNumberFormat="0" applyFont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3" borderId="0" applyNumberFormat="0" applyBorder="0" applyAlignment="0" applyProtection="0"/>
    <xf numFmtId="0" fontId="19" fillId="6" borderId="15" applyNumberFormat="0" applyAlignment="0" applyProtection="0"/>
    <xf numFmtId="43" fontId="2" fillId="0" borderId="0" applyFont="0" applyFill="0" applyBorder="0" applyAlignment="0" applyProtection="0"/>
    <xf numFmtId="0" fontId="31" fillId="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4" fillId="0" borderId="0"/>
    <xf numFmtId="164" fontId="4" fillId="0" borderId="0"/>
    <xf numFmtId="0" fontId="14" fillId="0" borderId="0"/>
    <xf numFmtId="164" fontId="14" fillId="0" borderId="0"/>
    <xf numFmtId="0" fontId="14" fillId="0" borderId="0"/>
    <xf numFmtId="0" fontId="14" fillId="0" borderId="0"/>
    <xf numFmtId="0" fontId="14" fillId="8" borderId="19" applyNumberFormat="0" applyFont="0" applyAlignment="0" applyProtection="0"/>
    <xf numFmtId="0" fontId="20" fillId="0" borderId="20" applyNumberFormat="0" applyFill="0" applyAlignment="0" applyProtection="0"/>
    <xf numFmtId="43" fontId="4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4" fontId="18" fillId="3" borderId="0" applyNumberFormat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2" fillId="0" borderId="0"/>
    <xf numFmtId="164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2" fillId="0" borderId="0"/>
    <xf numFmtId="0" fontId="2" fillId="0" borderId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164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14" fillId="0" borderId="0"/>
    <xf numFmtId="0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164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4" fillId="0" borderId="0"/>
    <xf numFmtId="44" fontId="14" fillId="0" borderId="0" applyFont="0" applyFill="0" applyBorder="0" applyAlignment="0" applyProtection="0"/>
    <xf numFmtId="164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164" fontId="2" fillId="0" borderId="0"/>
    <xf numFmtId="164" fontId="2" fillId="0" borderId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3" fillId="0" borderId="0" applyAlignment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43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164" fontId="14" fillId="0" borderId="0"/>
    <xf numFmtId="164" fontId="14" fillId="0" borderId="0"/>
    <xf numFmtId="0" fontId="14" fillId="0" borderId="0"/>
    <xf numFmtId="164" fontId="14" fillId="0" borderId="0"/>
    <xf numFmtId="0" fontId="14" fillId="8" borderId="19" applyNumberFormat="0" applyFon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" fillId="0" borderId="0"/>
    <xf numFmtId="0" fontId="4" fillId="0" borderId="0"/>
    <xf numFmtId="44" fontId="53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83" fontId="51" fillId="0" borderId="0"/>
    <xf numFmtId="184" fontId="51" fillId="0" borderId="0"/>
    <xf numFmtId="184" fontId="51" fillId="0" borderId="0"/>
    <xf numFmtId="164" fontId="17" fillId="0" borderId="0"/>
    <xf numFmtId="0" fontId="2" fillId="0" borderId="0"/>
    <xf numFmtId="0" fontId="4" fillId="8" borderId="19" applyNumberFormat="0" applyFont="0" applyAlignment="0" applyProtection="0"/>
    <xf numFmtId="0" fontId="4" fillId="8" borderId="19" applyNumberFormat="0" applyFont="0" applyAlignment="0" applyProtection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5" fillId="17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25" borderId="0" applyNumberFormat="0" applyBorder="0" applyAlignment="0" applyProtection="0"/>
    <xf numFmtId="0" fontId="45" fillId="9" borderId="0" applyNumberFormat="0" applyBorder="0" applyAlignment="0" applyProtection="0"/>
    <xf numFmtId="0" fontId="45" fillId="13" borderId="0" applyNumberFormat="0" applyBorder="0" applyAlignment="0" applyProtection="0"/>
    <xf numFmtId="0" fontId="45" fillId="17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29" borderId="0" applyNumberFormat="0" applyBorder="0" applyAlignment="0" applyProtection="0"/>
    <xf numFmtId="0" fontId="45" fillId="21" borderId="0" applyNumberFormat="0" applyBorder="0" applyAlignment="0" applyProtection="0"/>
    <xf numFmtId="0" fontId="45" fillId="17" borderId="0" applyNumberFormat="0" applyBorder="0" applyAlignment="0" applyProtection="0"/>
    <xf numFmtId="0" fontId="45" fillId="29" borderId="0" applyNumberFormat="0" applyBorder="0" applyAlignment="0" applyProtection="0"/>
    <xf numFmtId="0" fontId="45" fillId="25" borderId="0" applyNumberFormat="0" applyBorder="0" applyAlignment="0" applyProtection="0"/>
    <xf numFmtId="0" fontId="45" fillId="17" borderId="0" applyNumberFormat="0" applyBorder="0" applyAlignment="0" applyProtection="0"/>
    <xf numFmtId="0" fontId="45" fillId="13" borderId="0" applyNumberFormat="0" applyBorder="0" applyAlignment="0" applyProtection="0"/>
    <xf numFmtId="43" fontId="2" fillId="0" borderId="0" applyFont="0" applyFill="0" applyBorder="0" applyAlignment="0" applyProtection="0"/>
    <xf numFmtId="0" fontId="45" fillId="9" borderId="0" applyNumberFormat="0" applyBorder="0" applyAlignment="0" applyProtection="0"/>
    <xf numFmtId="0" fontId="45" fillId="21" borderId="0" applyNumberFormat="0" applyBorder="0" applyAlignment="0" applyProtection="0"/>
    <xf numFmtId="0" fontId="45" fillId="25" borderId="0" applyNumberFormat="0" applyBorder="0" applyAlignment="0" applyProtection="0"/>
    <xf numFmtId="0" fontId="45" fillId="13" borderId="0" applyNumberFormat="0" applyBorder="0" applyAlignment="0" applyProtection="0"/>
    <xf numFmtId="0" fontId="45" fillId="9" borderId="0" applyNumberFormat="0" applyBorder="0" applyAlignment="0" applyProtection="0"/>
    <xf numFmtId="43" fontId="2" fillId="0" borderId="0" applyFont="0" applyFill="0" applyBorder="0" applyAlignment="0" applyProtection="0"/>
    <xf numFmtId="0" fontId="45" fillId="21" borderId="0" applyNumberFormat="0" applyBorder="0" applyAlignment="0" applyProtection="0"/>
    <xf numFmtId="0" fontId="45" fillId="29" borderId="0" applyNumberFormat="0" applyBorder="0" applyAlignment="0" applyProtection="0"/>
    <xf numFmtId="0" fontId="45" fillId="29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1">
    <xf numFmtId="0" fontId="0" fillId="0" borderId="0" xfId="0"/>
    <xf numFmtId="164" fontId="5" fillId="0" borderId="0" xfId="0" applyNumberFormat="1" applyFont="1" applyFill="1" applyBorder="1"/>
    <xf numFmtId="164" fontId="6" fillId="0" borderId="0" xfId="0" applyNumberFormat="1" applyFont="1" applyFill="1" applyBorder="1"/>
    <xf numFmtId="164" fontId="5" fillId="0" borderId="1" xfId="0" applyNumberFormat="1" applyFont="1" applyFill="1" applyBorder="1"/>
    <xf numFmtId="165" fontId="7" fillId="0" borderId="0" xfId="0" applyNumberFormat="1" applyFont="1" applyFill="1" applyBorder="1"/>
    <xf numFmtId="165" fontId="5" fillId="0" borderId="0" xfId="1" applyNumberFormat="1" applyFont="1" applyFill="1" applyBorder="1"/>
    <xf numFmtId="164" fontId="7" fillId="0" borderId="0" xfId="0" applyNumberFormat="1" applyFont="1" applyFill="1" applyBorder="1"/>
    <xf numFmtId="164" fontId="7" fillId="0" borderId="5" xfId="0" applyNumberFormat="1" applyFont="1" applyFill="1" applyBorder="1" applyAlignment="1"/>
    <xf numFmtId="164" fontId="7" fillId="0" borderId="6" xfId="0" applyNumberFormat="1" applyFont="1" applyFill="1" applyBorder="1" applyAlignment="1"/>
    <xf numFmtId="164" fontId="7" fillId="0" borderId="1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164" fontId="7" fillId="0" borderId="7" xfId="0" applyNumberFormat="1" applyFont="1" applyFill="1" applyBorder="1" applyAlignment="1">
      <alignment horizontal="center"/>
    </xf>
    <xf numFmtId="164" fontId="5" fillId="0" borderId="5" xfId="0" applyNumberFormat="1" applyFont="1" applyFill="1" applyBorder="1"/>
    <xf numFmtId="164" fontId="7" fillId="0" borderId="1" xfId="0" applyNumberFormat="1" applyFont="1" applyFill="1" applyBorder="1" applyAlignment="1"/>
    <xf numFmtId="164" fontId="7" fillId="0" borderId="0" xfId="0" applyNumberFormat="1" applyFont="1" applyFill="1" applyBorder="1" applyAlignment="1"/>
    <xf numFmtId="164" fontId="7" fillId="0" borderId="1" xfId="3" applyFont="1" applyFill="1" applyBorder="1" applyAlignment="1">
      <alignment horizontal="center"/>
    </xf>
    <xf numFmtId="164" fontId="9" fillId="0" borderId="0" xfId="3" applyFont="1" applyFill="1" applyBorder="1" applyAlignment="1"/>
    <xf numFmtId="166" fontId="5" fillId="0" borderId="0" xfId="0" applyNumberFormat="1" applyFont="1" applyFill="1" applyBorder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164" fontId="10" fillId="0" borderId="0" xfId="3" quotePrefix="1" applyFont="1" applyFill="1" applyBorder="1" applyAlignment="1">
      <alignment horizontal="right"/>
    </xf>
    <xf numFmtId="165" fontId="7" fillId="0" borderId="0" xfId="1" applyNumberFormat="1" applyFont="1" applyFill="1" applyBorder="1"/>
    <xf numFmtId="167" fontId="5" fillId="0" borderId="0" xfId="2" applyNumberFormat="1" applyFont="1" applyFill="1" applyBorder="1"/>
    <xf numFmtId="164" fontId="7" fillId="0" borderId="8" xfId="0" applyNumberFormat="1" applyFont="1" applyFill="1" applyBorder="1" applyAlignment="1"/>
    <xf numFmtId="164" fontId="7" fillId="0" borderId="7" xfId="0" applyNumberFormat="1" applyFont="1" applyFill="1" applyBorder="1" applyAlignment="1"/>
    <xf numFmtId="164" fontId="5" fillId="0" borderId="7" xfId="0" applyNumberFormat="1" applyFont="1" applyFill="1" applyBorder="1"/>
    <xf numFmtId="164" fontId="5" fillId="0" borderId="6" xfId="0" applyNumberFormat="1" applyFont="1" applyFill="1" applyBorder="1"/>
    <xf numFmtId="164" fontId="5" fillId="0" borderId="8" xfId="0" applyNumberFormat="1" applyFont="1" applyFill="1" applyBorder="1"/>
    <xf numFmtId="165" fontId="47" fillId="0" borderId="0" xfId="7" applyNumberFormat="1" applyFont="1" applyBorder="1"/>
    <xf numFmtId="167" fontId="47" fillId="0" borderId="0" xfId="493" applyNumberFormat="1" applyFont="1" applyBorder="1"/>
    <xf numFmtId="165" fontId="5" fillId="0" borderId="7" xfId="1" applyNumberFormat="1" applyFont="1" applyFill="1" applyBorder="1"/>
    <xf numFmtId="165" fontId="47" fillId="0" borderId="7" xfId="180" applyNumberFormat="1" applyFont="1" applyBorder="1"/>
    <xf numFmtId="165" fontId="47" fillId="0" borderId="0" xfId="60" applyNumberFormat="1" applyFont="1" applyFill="1" applyBorder="1"/>
    <xf numFmtId="165" fontId="47" fillId="0" borderId="1" xfId="60" applyNumberFormat="1" applyFont="1" applyFill="1" applyBorder="1"/>
    <xf numFmtId="165" fontId="47" fillId="0" borderId="7" xfId="60" applyNumberFormat="1" applyFont="1" applyFill="1" applyBorder="1"/>
    <xf numFmtId="165" fontId="47" fillId="0" borderId="0" xfId="1" applyNumberFormat="1" applyFont="1" applyFill="1" applyBorder="1"/>
    <xf numFmtId="164" fontId="47" fillId="0" borderId="0" xfId="0" applyNumberFormat="1" applyFont="1" applyFill="1" applyBorder="1"/>
    <xf numFmtId="0" fontId="47" fillId="0" borderId="0" xfId="0" applyNumberFormat="1" applyFont="1" applyFill="1" applyBorder="1" applyAlignment="1">
      <alignment horizontal="center" vertical="center" wrapText="1" readingOrder="1"/>
    </xf>
    <xf numFmtId="0" fontId="47" fillId="0" borderId="0" xfId="0" applyNumberFormat="1" applyFont="1" applyFill="1" applyBorder="1" applyAlignment="1">
      <alignment horizontal="left" vertical="center" readingOrder="1"/>
    </xf>
    <xf numFmtId="164" fontId="60" fillId="0" borderId="0" xfId="0" applyNumberFormat="1" applyFont="1" applyFill="1" applyBorder="1" applyAlignment="1"/>
    <xf numFmtId="166" fontId="5" fillId="0" borderId="7" xfId="0" applyNumberFormat="1" applyFont="1" applyFill="1" applyBorder="1" applyAlignment="1">
      <alignment horizontal="center"/>
    </xf>
    <xf numFmtId="164" fontId="7" fillId="0" borderId="23" xfId="3" applyFont="1" applyFill="1" applyBorder="1" applyAlignment="1">
      <alignment horizontal="center"/>
    </xf>
    <xf numFmtId="164" fontId="7" fillId="0" borderId="23" xfId="0" applyNumberFormat="1" applyFont="1" applyFill="1" applyBorder="1" applyAlignment="1">
      <alignment horizontal="center"/>
    </xf>
    <xf numFmtId="164" fontId="7" fillId="0" borderId="24" xfId="0" applyNumberFormat="1" applyFont="1" applyFill="1" applyBorder="1" applyAlignment="1">
      <alignment horizontal="center"/>
    </xf>
    <xf numFmtId="164" fontId="7" fillId="0" borderId="22" xfId="0" applyNumberFormat="1" applyFont="1" applyFill="1" applyBorder="1" applyAlignment="1">
      <alignment horizontal="center"/>
    </xf>
    <xf numFmtId="10" fontId="7" fillId="0" borderId="24" xfId="0" applyNumberFormat="1" applyFont="1" applyFill="1" applyBorder="1" applyAlignment="1">
      <alignment horizontal="center"/>
    </xf>
    <xf numFmtId="10" fontId="7" fillId="0" borderId="23" xfId="0" quotePrefix="1" applyNumberFormat="1" applyFont="1" applyFill="1" applyBorder="1" applyAlignment="1">
      <alignment horizontal="center"/>
    </xf>
    <xf numFmtId="10" fontId="7" fillId="0" borderId="22" xfId="0" quotePrefix="1" applyNumberFormat="1" applyFont="1" applyFill="1" applyBorder="1" applyAlignment="1">
      <alignment horizontal="center"/>
    </xf>
    <xf numFmtId="1" fontId="7" fillId="0" borderId="23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165" fontId="7" fillId="0" borderId="23" xfId="1" applyNumberFormat="1" applyFont="1" applyFill="1" applyBorder="1"/>
    <xf numFmtId="167" fontId="7" fillId="0" borderId="23" xfId="2" applyNumberFormat="1" applyFont="1" applyFill="1" applyBorder="1"/>
    <xf numFmtId="165" fontId="7" fillId="0" borderId="24" xfId="1" applyNumberFormat="1" applyFont="1" applyFill="1" applyBorder="1"/>
    <xf numFmtId="165" fontId="7" fillId="0" borderId="22" xfId="1" applyNumberFormat="1" applyFont="1" applyFill="1" applyBorder="1"/>
    <xf numFmtId="164" fontId="5" fillId="0" borderId="23" xfId="0" applyNumberFormat="1" applyFont="1" applyFill="1" applyBorder="1"/>
    <xf numFmtId="165" fontId="5" fillId="0" borderId="23" xfId="1" applyNumberFormat="1" applyFont="1" applyFill="1" applyBorder="1"/>
    <xf numFmtId="164" fontId="5" fillId="0" borderId="24" xfId="0" applyNumberFormat="1" applyFont="1" applyFill="1" applyBorder="1"/>
    <xf numFmtId="164" fontId="5" fillId="0" borderId="22" xfId="0" applyNumberFormat="1" applyFont="1" applyFill="1" applyBorder="1"/>
    <xf numFmtId="164" fontId="7" fillId="0" borderId="23" xfId="0" applyNumberFormat="1" applyFont="1" applyFill="1" applyBorder="1"/>
    <xf numFmtId="164" fontId="7" fillId="0" borderId="23" xfId="0" applyNumberFormat="1" applyFont="1" applyFill="1" applyBorder="1" applyAlignment="1">
      <alignment horizontal="left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43" fontId="5" fillId="0" borderId="0" xfId="1" applyFont="1" applyFill="1" applyBorder="1"/>
    <xf numFmtId="165" fontId="47" fillId="0" borderId="0" xfId="1" applyNumberFormat="1" applyFont="1" applyBorder="1"/>
    <xf numFmtId="165" fontId="11" fillId="0" borderId="0" xfId="1" applyNumberFormat="1" applyFont="1" applyBorder="1"/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5" fontId="47" fillId="0" borderId="0" xfId="917" applyNumberFormat="1" applyFont="1" applyBorder="1"/>
    <xf numFmtId="167" fontId="47" fillId="0" borderId="0" xfId="918" applyNumberFormat="1" applyFont="1" applyBorder="1"/>
    <xf numFmtId="167" fontId="11" fillId="0" borderId="0" xfId="918" applyNumberFormat="1" applyFont="1" applyBorder="1"/>
    <xf numFmtId="1" fontId="7" fillId="0" borderId="24" xfId="0" applyNumberFormat="1" applyFont="1" applyFill="1" applyBorder="1" applyAlignment="1">
      <alignment horizontal="center"/>
    </xf>
    <xf numFmtId="164" fontId="11" fillId="0" borderId="2" xfId="4" applyFont="1" applyFill="1" applyBorder="1" applyAlignment="1">
      <alignment horizontal="center"/>
    </xf>
    <xf numFmtId="164" fontId="11" fillId="0" borderId="3" xfId="4" applyFont="1" applyFill="1" applyBorder="1" applyAlignment="1">
      <alignment horizontal="center"/>
    </xf>
    <xf numFmtId="164" fontId="11" fillId="0" borderId="4" xfId="4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4" fontId="7" fillId="0" borderId="5" xfId="0" applyNumberFormat="1" applyFont="1" applyFill="1" applyBorder="1" applyAlignment="1">
      <alignment horizontal="center"/>
    </xf>
    <xf numFmtId="164" fontId="7" fillId="0" borderId="6" xfId="0" applyNumberFormat="1" applyFont="1" applyFill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</cellXfs>
  <cellStyles count="919">
    <cellStyle name="20% - Accent1 2" xfId="327" xr:uid="{00000000-0005-0000-0000-000000000000}"/>
    <cellStyle name="20% - Accent1 2 2" xfId="422" xr:uid="{00000000-0005-0000-0000-000001000000}"/>
    <cellStyle name="20% - Accent1 2 3" xfId="501" xr:uid="{00000000-0005-0000-0000-000002000000}"/>
    <cellStyle name="20% - Accent1 3" xfId="856" xr:uid="{00000000-0005-0000-0000-000003000000}"/>
    <cellStyle name="20% - Accent1 4" xfId="857" xr:uid="{00000000-0005-0000-0000-000004000000}"/>
    <cellStyle name="20% - Accent1 5" xfId="201" xr:uid="{00000000-0005-0000-0000-000005000000}"/>
    <cellStyle name="20% - Accent2 2" xfId="329" xr:uid="{00000000-0005-0000-0000-000006000000}"/>
    <cellStyle name="20% - Accent2 2 2" xfId="423" xr:uid="{00000000-0005-0000-0000-000007000000}"/>
    <cellStyle name="20% - Accent2 2 3" xfId="502" xr:uid="{00000000-0005-0000-0000-000008000000}"/>
    <cellStyle name="20% - Accent2 3" xfId="858" xr:uid="{00000000-0005-0000-0000-000009000000}"/>
    <cellStyle name="20% - Accent2 4" xfId="859" xr:uid="{00000000-0005-0000-0000-00000A000000}"/>
    <cellStyle name="20% - Accent2 5" xfId="205" xr:uid="{00000000-0005-0000-0000-00000B000000}"/>
    <cellStyle name="20% - Accent3 2" xfId="331" xr:uid="{00000000-0005-0000-0000-00000C000000}"/>
    <cellStyle name="20% - Accent3 2 2" xfId="424" xr:uid="{00000000-0005-0000-0000-00000D000000}"/>
    <cellStyle name="20% - Accent3 2 3" xfId="503" xr:uid="{00000000-0005-0000-0000-00000E000000}"/>
    <cellStyle name="20% - Accent3 3" xfId="860" xr:uid="{00000000-0005-0000-0000-00000F000000}"/>
    <cellStyle name="20% - Accent3 4" xfId="861" xr:uid="{00000000-0005-0000-0000-000010000000}"/>
    <cellStyle name="20% - Accent3 5" xfId="209" xr:uid="{00000000-0005-0000-0000-000011000000}"/>
    <cellStyle name="20% - Accent4 2" xfId="333" xr:uid="{00000000-0005-0000-0000-000012000000}"/>
    <cellStyle name="20% - Accent4 2 2" xfId="425" xr:uid="{00000000-0005-0000-0000-000013000000}"/>
    <cellStyle name="20% - Accent4 2 3" xfId="504" xr:uid="{00000000-0005-0000-0000-000014000000}"/>
    <cellStyle name="20% - Accent4 3" xfId="862" xr:uid="{00000000-0005-0000-0000-000015000000}"/>
    <cellStyle name="20% - Accent4 4" xfId="863" xr:uid="{00000000-0005-0000-0000-000016000000}"/>
    <cellStyle name="20% - Accent4 5" xfId="213" xr:uid="{00000000-0005-0000-0000-000017000000}"/>
    <cellStyle name="20% - Accent5 2" xfId="335" xr:uid="{00000000-0005-0000-0000-000018000000}"/>
    <cellStyle name="20% - Accent5 2 2" xfId="426" xr:uid="{00000000-0005-0000-0000-000019000000}"/>
    <cellStyle name="20% - Accent5 2 3" xfId="505" xr:uid="{00000000-0005-0000-0000-00001A000000}"/>
    <cellStyle name="20% - Accent5 3" xfId="864" xr:uid="{00000000-0005-0000-0000-00001B000000}"/>
    <cellStyle name="20% - Accent5 4" xfId="865" xr:uid="{00000000-0005-0000-0000-00001C000000}"/>
    <cellStyle name="20% - Accent5 5" xfId="217" xr:uid="{00000000-0005-0000-0000-00001D000000}"/>
    <cellStyle name="20% - Accent6 2" xfId="337" xr:uid="{00000000-0005-0000-0000-00001E000000}"/>
    <cellStyle name="20% - Accent6 2 2" xfId="427" xr:uid="{00000000-0005-0000-0000-00001F000000}"/>
    <cellStyle name="20% - Accent6 2 3" xfId="506" xr:uid="{00000000-0005-0000-0000-000020000000}"/>
    <cellStyle name="20% - Accent6 3" xfId="866" xr:uid="{00000000-0005-0000-0000-000021000000}"/>
    <cellStyle name="20% - Accent6 4" xfId="867" xr:uid="{00000000-0005-0000-0000-000022000000}"/>
    <cellStyle name="20% - Accent6 5" xfId="221" xr:uid="{00000000-0005-0000-0000-000023000000}"/>
    <cellStyle name="40% - Accent1 2" xfId="328" xr:uid="{00000000-0005-0000-0000-000024000000}"/>
    <cellStyle name="40% - Accent1 2 2" xfId="428" xr:uid="{00000000-0005-0000-0000-000025000000}"/>
    <cellStyle name="40% - Accent1 2 3" xfId="507" xr:uid="{00000000-0005-0000-0000-000026000000}"/>
    <cellStyle name="40% - Accent1 3" xfId="868" xr:uid="{00000000-0005-0000-0000-000027000000}"/>
    <cellStyle name="40% - Accent1 4" xfId="869" xr:uid="{00000000-0005-0000-0000-000028000000}"/>
    <cellStyle name="40% - Accent1 5" xfId="202" xr:uid="{00000000-0005-0000-0000-000029000000}"/>
    <cellStyle name="40% - Accent2 2" xfId="330" xr:uid="{00000000-0005-0000-0000-00002A000000}"/>
    <cellStyle name="40% - Accent2 2 2" xfId="429" xr:uid="{00000000-0005-0000-0000-00002B000000}"/>
    <cellStyle name="40% - Accent2 2 3" xfId="508" xr:uid="{00000000-0005-0000-0000-00002C000000}"/>
    <cellStyle name="40% - Accent2 3" xfId="870" xr:uid="{00000000-0005-0000-0000-00002D000000}"/>
    <cellStyle name="40% - Accent2 4" xfId="871" xr:uid="{00000000-0005-0000-0000-00002E000000}"/>
    <cellStyle name="40% - Accent2 5" xfId="206" xr:uid="{00000000-0005-0000-0000-00002F000000}"/>
    <cellStyle name="40% - Accent3 2" xfId="332" xr:uid="{00000000-0005-0000-0000-000030000000}"/>
    <cellStyle name="40% - Accent3 2 2" xfId="430" xr:uid="{00000000-0005-0000-0000-000031000000}"/>
    <cellStyle name="40% - Accent3 2 3" xfId="509" xr:uid="{00000000-0005-0000-0000-000032000000}"/>
    <cellStyle name="40% - Accent3 3" xfId="872" xr:uid="{00000000-0005-0000-0000-000033000000}"/>
    <cellStyle name="40% - Accent3 4" xfId="873" xr:uid="{00000000-0005-0000-0000-000034000000}"/>
    <cellStyle name="40% - Accent3 5" xfId="210" xr:uid="{00000000-0005-0000-0000-000035000000}"/>
    <cellStyle name="40% - Accent4 2" xfId="334" xr:uid="{00000000-0005-0000-0000-000036000000}"/>
    <cellStyle name="40% - Accent4 2 2" xfId="431" xr:uid="{00000000-0005-0000-0000-000037000000}"/>
    <cellStyle name="40% - Accent4 2 3" xfId="510" xr:uid="{00000000-0005-0000-0000-000038000000}"/>
    <cellStyle name="40% - Accent4 3" xfId="874" xr:uid="{00000000-0005-0000-0000-000039000000}"/>
    <cellStyle name="40% - Accent4 4" xfId="875" xr:uid="{00000000-0005-0000-0000-00003A000000}"/>
    <cellStyle name="40% - Accent4 5" xfId="214" xr:uid="{00000000-0005-0000-0000-00003B000000}"/>
    <cellStyle name="40% - Accent5 2" xfId="336" xr:uid="{00000000-0005-0000-0000-00003C000000}"/>
    <cellStyle name="40% - Accent5 2 2" xfId="432" xr:uid="{00000000-0005-0000-0000-00003D000000}"/>
    <cellStyle name="40% - Accent5 2 3" xfId="511" xr:uid="{00000000-0005-0000-0000-00003E000000}"/>
    <cellStyle name="40% - Accent5 3" xfId="876" xr:uid="{00000000-0005-0000-0000-00003F000000}"/>
    <cellStyle name="40% - Accent5 4" xfId="877" xr:uid="{00000000-0005-0000-0000-000040000000}"/>
    <cellStyle name="40% - Accent5 5" xfId="218" xr:uid="{00000000-0005-0000-0000-000041000000}"/>
    <cellStyle name="40% - Accent6 2" xfId="338" xr:uid="{00000000-0005-0000-0000-000042000000}"/>
    <cellStyle name="40% - Accent6 2 2" xfId="433" xr:uid="{00000000-0005-0000-0000-000043000000}"/>
    <cellStyle name="40% - Accent6 2 3" xfId="512" xr:uid="{00000000-0005-0000-0000-000044000000}"/>
    <cellStyle name="40% - Accent6 3" xfId="878" xr:uid="{00000000-0005-0000-0000-000045000000}"/>
    <cellStyle name="40% - Accent6 4" xfId="879" xr:uid="{00000000-0005-0000-0000-000046000000}"/>
    <cellStyle name="40% - Accent6 5" xfId="222" xr:uid="{00000000-0005-0000-0000-000047000000}"/>
    <cellStyle name="60% - Accent1 2" xfId="203" xr:uid="{00000000-0005-0000-0000-000048000000}"/>
    <cellStyle name="60% - Accent2 2" xfId="207" xr:uid="{00000000-0005-0000-0000-000049000000}"/>
    <cellStyle name="60% - Accent3 2" xfId="211" xr:uid="{00000000-0005-0000-0000-00004A000000}"/>
    <cellStyle name="60% - Accent4 2" xfId="215" xr:uid="{00000000-0005-0000-0000-00004B000000}"/>
    <cellStyle name="60% - Accent5 2" xfId="219" xr:uid="{00000000-0005-0000-0000-00004C000000}"/>
    <cellStyle name="60% - Accent6 2" xfId="223" xr:uid="{00000000-0005-0000-0000-00004D000000}"/>
    <cellStyle name="Accent1 - 20%" xfId="347" xr:uid="{00000000-0005-0000-0000-00004E000000}"/>
    <cellStyle name="Accent1 - 40%" xfId="348" xr:uid="{00000000-0005-0000-0000-00004F000000}"/>
    <cellStyle name="Accent1 - 60%" xfId="349" xr:uid="{00000000-0005-0000-0000-000050000000}"/>
    <cellStyle name="Accent1 2" xfId="200" xr:uid="{00000000-0005-0000-0000-000051000000}"/>
    <cellStyle name="Accent1 3" xfId="895" xr:uid="{00000000-0005-0000-0000-000052000000}"/>
    <cellStyle name="Accent1 4" xfId="892" xr:uid="{00000000-0005-0000-0000-000053000000}"/>
    <cellStyle name="Accent1 5" xfId="912" xr:uid="{00000000-0005-0000-0000-000054000000}"/>
    <cellStyle name="Accent1 6" xfId="908" xr:uid="{00000000-0005-0000-0000-000055000000}"/>
    <cellStyle name="Accent2 - 20%" xfId="350" xr:uid="{00000000-0005-0000-0000-000056000000}"/>
    <cellStyle name="Accent2 - 40%" xfId="351" xr:uid="{00000000-0005-0000-0000-000057000000}"/>
    <cellStyle name="Accent2 - 60%" xfId="352" xr:uid="{00000000-0005-0000-0000-000058000000}"/>
    <cellStyle name="Accent2 2" xfId="204" xr:uid="{00000000-0005-0000-0000-000059000000}"/>
    <cellStyle name="Accent2 3" xfId="896" xr:uid="{00000000-0005-0000-0000-00005A000000}"/>
    <cellStyle name="Accent2 4" xfId="911" xr:uid="{00000000-0005-0000-0000-00005B000000}"/>
    <cellStyle name="Accent2 5" xfId="893" xr:uid="{00000000-0005-0000-0000-00005C000000}"/>
    <cellStyle name="Accent2 6" xfId="906" xr:uid="{00000000-0005-0000-0000-00005D000000}"/>
    <cellStyle name="Accent3 - 20%" xfId="353" xr:uid="{00000000-0005-0000-0000-00005E000000}"/>
    <cellStyle name="Accent3 - 40%" xfId="354" xr:uid="{00000000-0005-0000-0000-00005F000000}"/>
    <cellStyle name="Accent3 - 60%" xfId="355" xr:uid="{00000000-0005-0000-0000-000060000000}"/>
    <cellStyle name="Accent3 2" xfId="208" xr:uid="{00000000-0005-0000-0000-000061000000}"/>
    <cellStyle name="Accent3 3" xfId="897" xr:uid="{00000000-0005-0000-0000-000062000000}"/>
    <cellStyle name="Accent3 4" xfId="891" xr:uid="{00000000-0005-0000-0000-000063000000}"/>
    <cellStyle name="Accent3 5" xfId="902" xr:uid="{00000000-0005-0000-0000-000064000000}"/>
    <cellStyle name="Accent3 6" xfId="905" xr:uid="{00000000-0005-0000-0000-000065000000}"/>
    <cellStyle name="Accent4 - 20%" xfId="356" xr:uid="{00000000-0005-0000-0000-000066000000}"/>
    <cellStyle name="Accent4 - 40%" xfId="357" xr:uid="{00000000-0005-0000-0000-000067000000}"/>
    <cellStyle name="Accent4 - 60%" xfId="358" xr:uid="{00000000-0005-0000-0000-000068000000}"/>
    <cellStyle name="Accent4 2" xfId="212" xr:uid="{00000000-0005-0000-0000-000069000000}"/>
    <cellStyle name="Accent4 3" xfId="898" xr:uid="{00000000-0005-0000-0000-00006A000000}"/>
    <cellStyle name="Accent4 4" xfId="914" xr:uid="{00000000-0005-0000-0000-00006B000000}"/>
    <cellStyle name="Accent4 5" xfId="909" xr:uid="{00000000-0005-0000-0000-00006C000000}"/>
    <cellStyle name="Accent4 6" xfId="901" xr:uid="{00000000-0005-0000-0000-00006D000000}"/>
    <cellStyle name="Accent5 - 20%" xfId="359" xr:uid="{00000000-0005-0000-0000-00006E000000}"/>
    <cellStyle name="Accent5 - 40%" xfId="360" xr:uid="{00000000-0005-0000-0000-00006F000000}"/>
    <cellStyle name="Accent5 - 60%" xfId="361" xr:uid="{00000000-0005-0000-0000-000070000000}"/>
    <cellStyle name="Accent5 2" xfId="216" xr:uid="{00000000-0005-0000-0000-000071000000}"/>
    <cellStyle name="Accent5 3" xfId="899" xr:uid="{00000000-0005-0000-0000-000072000000}"/>
    <cellStyle name="Accent5 4" xfId="910" xr:uid="{00000000-0005-0000-0000-000073000000}"/>
    <cellStyle name="Accent5 5" xfId="904" xr:uid="{00000000-0005-0000-0000-000074000000}"/>
    <cellStyle name="Accent5 6" xfId="894" xr:uid="{00000000-0005-0000-0000-000075000000}"/>
    <cellStyle name="Accent6 - 20%" xfId="362" xr:uid="{00000000-0005-0000-0000-000076000000}"/>
    <cellStyle name="Accent6 - 40%" xfId="363" xr:uid="{00000000-0005-0000-0000-000077000000}"/>
    <cellStyle name="Accent6 - 60%" xfId="364" xr:uid="{00000000-0005-0000-0000-000078000000}"/>
    <cellStyle name="Accent6 2" xfId="220" xr:uid="{00000000-0005-0000-0000-000079000000}"/>
    <cellStyle name="Accent6 3" xfId="900" xr:uid="{00000000-0005-0000-0000-00007A000000}"/>
    <cellStyle name="Accent6 4" xfId="916" xr:uid="{00000000-0005-0000-0000-00007B000000}"/>
    <cellStyle name="Accent6 5" xfId="903" xr:uid="{00000000-0005-0000-0000-00007C000000}"/>
    <cellStyle name="Accent6 6" xfId="915" xr:uid="{00000000-0005-0000-0000-00007D000000}"/>
    <cellStyle name="arial mt" xfId="253" xr:uid="{00000000-0005-0000-0000-00007E000000}"/>
    <cellStyle name="Bad 2" xfId="14" xr:uid="{00000000-0005-0000-0000-00007F000000}"/>
    <cellStyle name="Bad 2 2" xfId="146" xr:uid="{00000000-0005-0000-0000-000080000000}"/>
    <cellStyle name="Bad 2 2 2" xfId="661" xr:uid="{00000000-0005-0000-0000-000081000000}"/>
    <cellStyle name="Bad 3" xfId="684" xr:uid="{00000000-0005-0000-0000-000082000000}"/>
    <cellStyle name="Bad 4" xfId="190" xr:uid="{00000000-0005-0000-0000-000083000000}"/>
    <cellStyle name="Calculation 2" xfId="15" xr:uid="{00000000-0005-0000-0000-000084000000}"/>
    <cellStyle name="Calculation 2 2" xfId="160" xr:uid="{00000000-0005-0000-0000-000085000000}"/>
    <cellStyle name="Calculation 2 2 2" xfId="662" xr:uid="{00000000-0005-0000-0000-000086000000}"/>
    <cellStyle name="Calculation 3" xfId="194" xr:uid="{00000000-0005-0000-0000-000087000000}"/>
    <cellStyle name="Check Cell 2" xfId="365" xr:uid="{00000000-0005-0000-0000-000088000000}"/>
    <cellStyle name="Check Cell 3" xfId="196" xr:uid="{00000000-0005-0000-0000-000089000000}"/>
    <cellStyle name="Comma" xfId="1" builtinId="3"/>
    <cellStyle name="Comma [0] 2" xfId="16" xr:uid="{00000000-0005-0000-0000-00008B000000}"/>
    <cellStyle name="Comma 10" xfId="17" xr:uid="{00000000-0005-0000-0000-00008C000000}"/>
    <cellStyle name="Comma 10 2" xfId="18" xr:uid="{00000000-0005-0000-0000-00008D000000}"/>
    <cellStyle name="Comma 10 2 2" xfId="19" xr:uid="{00000000-0005-0000-0000-00008E000000}"/>
    <cellStyle name="Comma 10 2 2 2" xfId="270" xr:uid="{00000000-0005-0000-0000-00008F000000}"/>
    <cellStyle name="Comma 10 2 2 2 2" xfId="786" xr:uid="{00000000-0005-0000-0000-000090000000}"/>
    <cellStyle name="Comma 10 2 2 3" xfId="713" xr:uid="{00000000-0005-0000-0000-000091000000}"/>
    <cellStyle name="Comma 10 2 3" xfId="269" xr:uid="{00000000-0005-0000-0000-000092000000}"/>
    <cellStyle name="Comma 10 2 3 2" xfId="787" xr:uid="{00000000-0005-0000-0000-000093000000}"/>
    <cellStyle name="Comma 10 2 4" xfId="702" xr:uid="{00000000-0005-0000-0000-000094000000}"/>
    <cellStyle name="Comma 10 3" xfId="20" xr:uid="{00000000-0005-0000-0000-000095000000}"/>
    <cellStyle name="Comma 10 3 2" xfId="271" xr:uid="{00000000-0005-0000-0000-000096000000}"/>
    <cellStyle name="Comma 10 3 2 2" xfId="788" xr:uid="{00000000-0005-0000-0000-000097000000}"/>
    <cellStyle name="Comma 10 3 3" xfId="714" xr:uid="{00000000-0005-0000-0000-000098000000}"/>
    <cellStyle name="Comma 10 4" xfId="164" xr:uid="{00000000-0005-0000-0000-000099000000}"/>
    <cellStyle name="Comma 10 4 2" xfId="789" xr:uid="{00000000-0005-0000-0000-00009A000000}"/>
    <cellStyle name="Comma 10 5" xfId="691" xr:uid="{00000000-0005-0000-0000-00009B000000}"/>
    <cellStyle name="Comma 11" xfId="21" xr:uid="{00000000-0005-0000-0000-00009C000000}"/>
    <cellStyle name="Comma 11 2" xfId="22" xr:uid="{00000000-0005-0000-0000-00009D000000}"/>
    <cellStyle name="Comma 11 2 2" xfId="23" xr:uid="{00000000-0005-0000-0000-00009E000000}"/>
    <cellStyle name="Comma 11 2 2 2" xfId="274" xr:uid="{00000000-0005-0000-0000-00009F000000}"/>
    <cellStyle name="Comma 11 2 2 2 2" xfId="790" xr:uid="{00000000-0005-0000-0000-0000A0000000}"/>
    <cellStyle name="Comma 11 2 2 3" xfId="716" xr:uid="{00000000-0005-0000-0000-0000A1000000}"/>
    <cellStyle name="Comma 11 2 3" xfId="166" xr:uid="{00000000-0005-0000-0000-0000A2000000}"/>
    <cellStyle name="Comma 11 2 4" xfId="273" xr:uid="{00000000-0005-0000-0000-0000A3000000}"/>
    <cellStyle name="Comma 11 2 4 2" xfId="791" xr:uid="{00000000-0005-0000-0000-0000A4000000}"/>
    <cellStyle name="Comma 11 2 5" xfId="715" xr:uid="{00000000-0005-0000-0000-0000A5000000}"/>
    <cellStyle name="Comma 11 3" xfId="24" xr:uid="{00000000-0005-0000-0000-0000A6000000}"/>
    <cellStyle name="Comma 11 3 2" xfId="275" xr:uid="{00000000-0005-0000-0000-0000A7000000}"/>
    <cellStyle name="Comma 11 3 2 2" xfId="792" xr:uid="{00000000-0005-0000-0000-0000A8000000}"/>
    <cellStyle name="Comma 11 3 3" xfId="717" xr:uid="{00000000-0005-0000-0000-0000A9000000}"/>
    <cellStyle name="Comma 11 4" xfId="142" xr:uid="{00000000-0005-0000-0000-0000AA000000}"/>
    <cellStyle name="Comma 11 5" xfId="272" xr:uid="{00000000-0005-0000-0000-0000AB000000}"/>
    <cellStyle name="Comma 11 5 2" xfId="793" xr:uid="{00000000-0005-0000-0000-0000AC000000}"/>
    <cellStyle name="Comma 11 6" xfId="699" xr:uid="{00000000-0005-0000-0000-0000AD000000}"/>
    <cellStyle name="Comma 12" xfId="25" xr:uid="{00000000-0005-0000-0000-0000AE000000}"/>
    <cellStyle name="Comma 12 2" xfId="26" xr:uid="{00000000-0005-0000-0000-0000AF000000}"/>
    <cellStyle name="Comma 12 2 2" xfId="174" xr:uid="{00000000-0005-0000-0000-0000B0000000}"/>
    <cellStyle name="Comma 12 2 3" xfId="277" xr:uid="{00000000-0005-0000-0000-0000B1000000}"/>
    <cellStyle name="Comma 12 2 3 2" xfId="794" xr:uid="{00000000-0005-0000-0000-0000B2000000}"/>
    <cellStyle name="Comma 12 2 4" xfId="718" xr:uid="{00000000-0005-0000-0000-0000B3000000}"/>
    <cellStyle name="Comma 12 3" xfId="165" xr:uid="{00000000-0005-0000-0000-0000B4000000}"/>
    <cellStyle name="Comma 12 4" xfId="276" xr:uid="{00000000-0005-0000-0000-0000B5000000}"/>
    <cellStyle name="Comma 12 4 2" xfId="795" xr:uid="{00000000-0005-0000-0000-0000B6000000}"/>
    <cellStyle name="Comma 12 5" xfId="701" xr:uid="{00000000-0005-0000-0000-0000B7000000}"/>
    <cellStyle name="Comma 13" xfId="27" xr:uid="{00000000-0005-0000-0000-0000B8000000}"/>
    <cellStyle name="Comma 13 2" xfId="278" xr:uid="{00000000-0005-0000-0000-0000B9000000}"/>
    <cellStyle name="Comma 13 2 2" xfId="752" xr:uid="{00000000-0005-0000-0000-0000BA000000}"/>
    <cellStyle name="Comma 13 3" xfId="709" xr:uid="{00000000-0005-0000-0000-0000BB000000}"/>
    <cellStyle name="Comma 14" xfId="28" xr:uid="{00000000-0005-0000-0000-0000BC000000}"/>
    <cellStyle name="Comma 14 2" xfId="279" xr:uid="{00000000-0005-0000-0000-0000BD000000}"/>
    <cellStyle name="Comma 14 2 2" xfId="753" xr:uid="{00000000-0005-0000-0000-0000BE000000}"/>
    <cellStyle name="Comma 14 3" xfId="712" xr:uid="{00000000-0005-0000-0000-0000BF000000}"/>
    <cellStyle name="Comma 15" xfId="29" xr:uid="{00000000-0005-0000-0000-0000C0000000}"/>
    <cellStyle name="Comma 16" xfId="133" xr:uid="{00000000-0005-0000-0000-0000C1000000}"/>
    <cellStyle name="Comma 16 2" xfId="769" xr:uid="{00000000-0005-0000-0000-0000C2000000}"/>
    <cellStyle name="Comma 16 3" xfId="635" xr:uid="{00000000-0005-0000-0000-0000C3000000}"/>
    <cellStyle name="Comma 17" xfId="157" xr:uid="{00000000-0005-0000-0000-0000C4000000}"/>
    <cellStyle name="Comma 17 2" xfId="638" xr:uid="{00000000-0005-0000-0000-0000C5000000}"/>
    <cellStyle name="Comma 18" xfId="176" xr:uid="{00000000-0005-0000-0000-0000C6000000}"/>
    <cellStyle name="Comma 18 2" xfId="641" xr:uid="{00000000-0005-0000-0000-0000C7000000}"/>
    <cellStyle name="Comma 19" xfId="175" xr:uid="{00000000-0005-0000-0000-0000C8000000}"/>
    <cellStyle name="Comma 19 2" xfId="366" xr:uid="{00000000-0005-0000-0000-0000C9000000}"/>
    <cellStyle name="Comma 19 2 2" xfId="663" xr:uid="{00000000-0005-0000-0000-0000CA000000}"/>
    <cellStyle name="Comma 19 3" xfId="644" xr:uid="{00000000-0005-0000-0000-0000CB000000}"/>
    <cellStyle name="Comma 2" xfId="13" xr:uid="{00000000-0005-0000-0000-0000CC000000}"/>
    <cellStyle name="Comma 2 2" xfId="30" xr:uid="{00000000-0005-0000-0000-0000CD000000}"/>
    <cellStyle name="Comma 2 2 2" xfId="235" xr:uid="{00000000-0005-0000-0000-0000CE000000}"/>
    <cellStyle name="Comma 2 3" xfId="31" xr:uid="{00000000-0005-0000-0000-0000CF000000}"/>
    <cellStyle name="Comma 2 3 2" xfId="170" xr:uid="{00000000-0005-0000-0000-0000D0000000}"/>
    <cellStyle name="Comma 2 3 3" xfId="254" xr:uid="{00000000-0005-0000-0000-0000D1000000}"/>
    <cellStyle name="Comma 2 4" xfId="32" xr:uid="{00000000-0005-0000-0000-0000D2000000}"/>
    <cellStyle name="Comma 2 4 2" xfId="171" xr:uid="{00000000-0005-0000-0000-0000D3000000}"/>
    <cellStyle name="Comma 2 4 3" xfId="880" xr:uid="{00000000-0005-0000-0000-0000D4000000}"/>
    <cellStyle name="Comma 2 5" xfId="33" xr:uid="{00000000-0005-0000-0000-0000D5000000}"/>
    <cellStyle name="Comma 2 5 2" xfId="34" xr:uid="{00000000-0005-0000-0000-0000D6000000}"/>
    <cellStyle name="Comma 2 5 2 2" xfId="35" xr:uid="{00000000-0005-0000-0000-0000D7000000}"/>
    <cellStyle name="Comma 2 5 2 2 2" xfId="281" xr:uid="{00000000-0005-0000-0000-0000D8000000}"/>
    <cellStyle name="Comma 2 5 2 2 2 2" xfId="796" xr:uid="{00000000-0005-0000-0000-0000D9000000}"/>
    <cellStyle name="Comma 2 5 2 2 3" xfId="719" xr:uid="{00000000-0005-0000-0000-0000DA000000}"/>
    <cellStyle name="Comma 2 5 2 3" xfId="280" xr:uid="{00000000-0005-0000-0000-0000DB000000}"/>
    <cellStyle name="Comma 2 5 2 3 2" xfId="797" xr:uid="{00000000-0005-0000-0000-0000DC000000}"/>
    <cellStyle name="Comma 2 5 2 4" xfId="703" xr:uid="{00000000-0005-0000-0000-0000DD000000}"/>
    <cellStyle name="Comma 2 5 3" xfId="36" xr:uid="{00000000-0005-0000-0000-0000DE000000}"/>
    <cellStyle name="Comma 2 5 3 2" xfId="282" xr:uid="{00000000-0005-0000-0000-0000DF000000}"/>
    <cellStyle name="Comma 2 5 3 2 2" xfId="798" xr:uid="{00000000-0005-0000-0000-0000E0000000}"/>
    <cellStyle name="Comma 2 5 3 3" xfId="720" xr:uid="{00000000-0005-0000-0000-0000E1000000}"/>
    <cellStyle name="Comma 2 5 4" xfId="149" xr:uid="{00000000-0005-0000-0000-0000E2000000}"/>
    <cellStyle name="Comma 2 5 4 2" xfId="799" xr:uid="{00000000-0005-0000-0000-0000E3000000}"/>
    <cellStyle name="Comma 2 5 5" xfId="692" xr:uid="{00000000-0005-0000-0000-0000E4000000}"/>
    <cellStyle name="Comma 2 6" xfId="37" xr:uid="{00000000-0005-0000-0000-0000E5000000}"/>
    <cellStyle name="Comma 2 6 2" xfId="283" xr:uid="{00000000-0005-0000-0000-0000E6000000}"/>
    <cellStyle name="Comma 2 6 2 2" xfId="800" xr:uid="{00000000-0005-0000-0000-0000E7000000}"/>
    <cellStyle name="Comma 2 6 3" xfId="721" xr:uid="{00000000-0005-0000-0000-0000E8000000}"/>
    <cellStyle name="Comma 2 7" xfId="134" xr:uid="{00000000-0005-0000-0000-0000E9000000}"/>
    <cellStyle name="Comma 2 8" xfId="420" xr:uid="{00000000-0005-0000-0000-0000EA000000}"/>
    <cellStyle name="Comma 2 8 2" xfId="687" xr:uid="{00000000-0005-0000-0000-0000EB000000}"/>
    <cellStyle name="Comma 2 9" xfId="839" xr:uid="{00000000-0005-0000-0000-0000EC000000}"/>
    <cellStyle name="Comma 20" xfId="178" xr:uid="{00000000-0005-0000-0000-0000ED000000}"/>
    <cellStyle name="Comma 20 2" xfId="645" xr:uid="{00000000-0005-0000-0000-0000EE000000}"/>
    <cellStyle name="Comma 21" xfId="179" xr:uid="{00000000-0005-0000-0000-0000EF000000}"/>
    <cellStyle name="Comma 21 2" xfId="785" xr:uid="{00000000-0005-0000-0000-0000F0000000}"/>
    <cellStyle name="Comma 21 3" xfId="660" xr:uid="{00000000-0005-0000-0000-0000F1000000}"/>
    <cellStyle name="Comma 22" xfId="182" xr:uid="{00000000-0005-0000-0000-0000F2000000}"/>
    <cellStyle name="Comma 22 2" xfId="324" xr:uid="{00000000-0005-0000-0000-0000F3000000}"/>
    <cellStyle name="Comma 22 2 2" xfId="435" xr:uid="{00000000-0005-0000-0000-0000F4000000}"/>
    <cellStyle name="Comma 22 2 3" xfId="514" xr:uid="{00000000-0005-0000-0000-0000F5000000}"/>
    <cellStyle name="Comma 22 3" xfId="434" xr:uid="{00000000-0005-0000-0000-0000F6000000}"/>
    <cellStyle name="Comma 22 4" xfId="513" xr:uid="{00000000-0005-0000-0000-0000F7000000}"/>
    <cellStyle name="Comma 23" xfId="184" xr:uid="{00000000-0005-0000-0000-0000F8000000}"/>
    <cellStyle name="Comma 23 2" xfId="326" xr:uid="{00000000-0005-0000-0000-0000F9000000}"/>
    <cellStyle name="Comma 23 2 2" xfId="437" xr:uid="{00000000-0005-0000-0000-0000FA000000}"/>
    <cellStyle name="Comma 23 2 3" xfId="516" xr:uid="{00000000-0005-0000-0000-0000FB000000}"/>
    <cellStyle name="Comma 23 3" xfId="436" xr:uid="{00000000-0005-0000-0000-0000FC000000}"/>
    <cellStyle name="Comma 23 4" xfId="515" xr:uid="{00000000-0005-0000-0000-0000FD000000}"/>
    <cellStyle name="Comma 24" xfId="225" xr:uid="{00000000-0005-0000-0000-0000FE000000}"/>
    <cellStyle name="Comma 24 2" xfId="340" xr:uid="{00000000-0005-0000-0000-0000FF000000}"/>
    <cellStyle name="Comma 24 2 2" xfId="439" xr:uid="{00000000-0005-0000-0000-000000010000}"/>
    <cellStyle name="Comma 24 2 3" xfId="518" xr:uid="{00000000-0005-0000-0000-000001010000}"/>
    <cellStyle name="Comma 24 3" xfId="438" xr:uid="{00000000-0005-0000-0000-000002010000}"/>
    <cellStyle name="Comma 24 4" xfId="517" xr:uid="{00000000-0005-0000-0000-000003010000}"/>
    <cellStyle name="Comma 25" xfId="230" xr:uid="{00000000-0005-0000-0000-000004010000}"/>
    <cellStyle name="Comma 25 2" xfId="440" xr:uid="{00000000-0005-0000-0000-000005010000}"/>
    <cellStyle name="Comma 25 2 2" xfId="681" xr:uid="{00000000-0005-0000-0000-000006010000}"/>
    <cellStyle name="Comma 25 3" xfId="519" xr:uid="{00000000-0005-0000-0000-000007010000}"/>
    <cellStyle name="Comma 26" xfId="346" xr:uid="{00000000-0005-0000-0000-000008010000}"/>
    <cellStyle name="Comma 26 2" xfId="679" xr:uid="{00000000-0005-0000-0000-000009010000}"/>
    <cellStyle name="Comma 27" xfId="410" xr:uid="{00000000-0005-0000-0000-00000A010000}"/>
    <cellStyle name="Comma 27 2" xfId="747" xr:uid="{00000000-0005-0000-0000-00000B010000}"/>
    <cellStyle name="Comma 28" xfId="412" xr:uid="{00000000-0005-0000-0000-00000C010000}"/>
    <cellStyle name="Comma 28 2" xfId="772" xr:uid="{00000000-0005-0000-0000-00000D010000}"/>
    <cellStyle name="Comma 29" xfId="496" xr:uid="{00000000-0005-0000-0000-00000E010000}"/>
    <cellStyle name="Comma 29 2" xfId="580" xr:uid="{00000000-0005-0000-0000-00000F010000}"/>
    <cellStyle name="Comma 3" xfId="38" xr:uid="{00000000-0005-0000-0000-000010010000}"/>
    <cellStyle name="Comma 3 2" xfId="172" xr:uid="{00000000-0005-0000-0000-000011010000}"/>
    <cellStyle name="Comma 3 2 2" xfId="252" xr:uid="{00000000-0005-0000-0000-000012010000}"/>
    <cellStyle name="Comma 3 2 2 2" xfId="441" xr:uid="{00000000-0005-0000-0000-000013010000}"/>
    <cellStyle name="Comma 3 2 2 3" xfId="520" xr:uid="{00000000-0005-0000-0000-000014010000}"/>
    <cellStyle name="Comma 3 3" xfId="416" xr:uid="{00000000-0005-0000-0000-000015010000}"/>
    <cellStyle name="Comma 3 4" xfId="881" xr:uid="{00000000-0005-0000-0000-000016010000}"/>
    <cellStyle name="Comma 30" xfId="499" xr:uid="{00000000-0005-0000-0000-000017010000}"/>
    <cellStyle name="Comma 31" xfId="566" xr:uid="{00000000-0005-0000-0000-000018010000}"/>
    <cellStyle name="Comma 32" xfId="846" xr:uid="{00000000-0005-0000-0000-000019010000}"/>
    <cellStyle name="Comma 33" xfId="562" xr:uid="{00000000-0005-0000-0000-00001A010000}"/>
    <cellStyle name="Comma 34" xfId="845" xr:uid="{00000000-0005-0000-0000-00001B010000}"/>
    <cellStyle name="Comma 35" xfId="848" xr:uid="{00000000-0005-0000-0000-00001C010000}"/>
    <cellStyle name="Comma 36" xfId="850" xr:uid="{00000000-0005-0000-0000-00001D010000}"/>
    <cellStyle name="Comma 37" xfId="855" xr:uid="{00000000-0005-0000-0000-00001E010000}"/>
    <cellStyle name="Comma 38" xfId="854" xr:uid="{00000000-0005-0000-0000-00001F010000}"/>
    <cellStyle name="Comma 39" xfId="556" xr:uid="{00000000-0005-0000-0000-000020010000}"/>
    <cellStyle name="Comma 4" xfId="39" xr:uid="{00000000-0005-0000-0000-000021010000}"/>
    <cellStyle name="Comma 4 2" xfId="367" xr:uid="{00000000-0005-0000-0000-000022010000}"/>
    <cellStyle name="Comma 4 2 2" xfId="483" xr:uid="{00000000-0005-0000-0000-000023010000}"/>
    <cellStyle name="Comma 4 2 3" xfId="567" xr:uid="{00000000-0005-0000-0000-000024010000}"/>
    <cellStyle name="Comma 40" xfId="852" xr:uid="{00000000-0005-0000-0000-000025010000}"/>
    <cellStyle name="Comma 41" xfId="553" xr:uid="{00000000-0005-0000-0000-000026010000}"/>
    <cellStyle name="Comma 42" xfId="853" xr:uid="{00000000-0005-0000-0000-000027010000}"/>
    <cellStyle name="Comma 43" xfId="554" xr:uid="{00000000-0005-0000-0000-000028010000}"/>
    <cellStyle name="Comma 44" xfId="847" xr:uid="{00000000-0005-0000-0000-000029010000}"/>
    <cellStyle name="Comma 45" xfId="579" xr:uid="{00000000-0005-0000-0000-00002A010000}"/>
    <cellStyle name="Comma 46" xfId="849" xr:uid="{00000000-0005-0000-0000-00002B010000}"/>
    <cellStyle name="Comma 47" xfId="851" xr:uid="{00000000-0005-0000-0000-00002C010000}"/>
    <cellStyle name="Comma 48" xfId="7" xr:uid="{00000000-0005-0000-0000-00002D010000}"/>
    <cellStyle name="Comma 48 2" xfId="917" xr:uid="{90486541-901D-42E5-8693-BB87AC7DBB41}"/>
    <cellStyle name="Comma 49" xfId="180" xr:uid="{00000000-0005-0000-0000-00002E010000}"/>
    <cellStyle name="Comma 5" xfId="40" xr:uid="{00000000-0005-0000-0000-00002F010000}"/>
    <cellStyle name="Comma 5 2" xfId="368" xr:uid="{00000000-0005-0000-0000-000030010000}"/>
    <cellStyle name="Comma 5 2 2" xfId="484" xr:uid="{00000000-0005-0000-0000-000031010000}"/>
    <cellStyle name="Comma 5 2 3" xfId="568" xr:uid="{00000000-0005-0000-0000-000032010000}"/>
    <cellStyle name="Comma 50" xfId="907" xr:uid="{00000000-0005-0000-0000-000033010000}"/>
    <cellStyle name="Comma 51" xfId="890" xr:uid="{00000000-0005-0000-0000-000034010000}"/>
    <cellStyle name="Comma 52" xfId="913" xr:uid="{00000000-0005-0000-0000-000035010000}"/>
    <cellStyle name="Comma 6" xfId="41" xr:uid="{00000000-0005-0000-0000-000036010000}"/>
    <cellStyle name="Comma 6 2" xfId="369" xr:uid="{00000000-0005-0000-0000-000037010000}"/>
    <cellStyle name="Comma 6 2 2" xfId="485" xr:uid="{00000000-0005-0000-0000-000038010000}"/>
    <cellStyle name="Comma 6 2 3" xfId="569" xr:uid="{00000000-0005-0000-0000-000039010000}"/>
    <cellStyle name="Comma 7" xfId="42" xr:uid="{00000000-0005-0000-0000-00003A010000}"/>
    <cellStyle name="Comma 7 2" xfId="255" xr:uid="{00000000-0005-0000-0000-00003B010000}"/>
    <cellStyle name="Comma 7 2 2" xfId="651" xr:uid="{00000000-0005-0000-0000-00003C010000}"/>
    <cellStyle name="Comma 8" xfId="43" xr:uid="{00000000-0005-0000-0000-00003D010000}"/>
    <cellStyle name="Comma 9" xfId="44" xr:uid="{00000000-0005-0000-0000-00003E010000}"/>
    <cellStyle name="Currency 10" xfId="8" xr:uid="{00000000-0005-0000-0000-00003F010000}"/>
    <cellStyle name="Currency 2" xfId="45" xr:uid="{00000000-0005-0000-0000-000040010000}"/>
    <cellStyle name="Currency 2 2" xfId="46" xr:uid="{00000000-0005-0000-0000-000041010000}"/>
    <cellStyle name="Currency 2 2 2" xfId="153" xr:uid="{00000000-0005-0000-0000-000042010000}"/>
    <cellStyle name="Currency 2 3" xfId="47" xr:uid="{00000000-0005-0000-0000-000043010000}"/>
    <cellStyle name="Currency 2 4" xfId="136" xr:uid="{00000000-0005-0000-0000-000044010000}"/>
    <cellStyle name="Currency 2 5" xfId="409" xr:uid="{00000000-0005-0000-0000-000045010000}"/>
    <cellStyle name="Currency 3" xfId="48" xr:uid="{00000000-0005-0000-0000-000046010000}"/>
    <cellStyle name="Currency 3 2" xfId="256" xr:uid="{00000000-0005-0000-0000-000047010000}"/>
    <cellStyle name="Currency 3 2 2" xfId="652" xr:uid="{00000000-0005-0000-0000-000048010000}"/>
    <cellStyle name="Currency 3 3" xfId="418" xr:uid="{00000000-0005-0000-0000-000049010000}"/>
    <cellStyle name="Currency 3 3 2" xfId="582" xr:uid="{00000000-0005-0000-0000-00004A010000}"/>
    <cellStyle name="Currency 3 4" xfId="837" xr:uid="{00000000-0005-0000-0000-00004B010000}"/>
    <cellStyle name="Currency 4" xfId="49" xr:uid="{00000000-0005-0000-0000-00004C010000}"/>
    <cellStyle name="Currency 5" xfId="50" xr:uid="{00000000-0005-0000-0000-00004D010000}"/>
    <cellStyle name="Currency 5 2" xfId="51" xr:uid="{00000000-0005-0000-0000-00004E010000}"/>
    <cellStyle name="Currency 5 2 2" xfId="167" xr:uid="{00000000-0005-0000-0000-00004F010000}"/>
    <cellStyle name="Currency 5 2 2 2" xfId="754" xr:uid="{00000000-0005-0000-0000-000050010000}"/>
    <cellStyle name="Currency 5 2 2 3" xfId="617" xr:uid="{00000000-0005-0000-0000-000051010000}"/>
    <cellStyle name="Currency 5 2 3" xfId="285" xr:uid="{00000000-0005-0000-0000-000052010000}"/>
    <cellStyle name="Currency 5 2 3 2" xfId="801" xr:uid="{00000000-0005-0000-0000-000053010000}"/>
    <cellStyle name="Currency 5 2 4" xfId="704" xr:uid="{00000000-0005-0000-0000-000054010000}"/>
    <cellStyle name="Currency 5 3" xfId="143" xr:uid="{00000000-0005-0000-0000-000055010000}"/>
    <cellStyle name="Currency 5 3 2" xfId="749" xr:uid="{00000000-0005-0000-0000-000056010000}"/>
    <cellStyle name="Currency 5 3 3" xfId="614" xr:uid="{00000000-0005-0000-0000-000057010000}"/>
    <cellStyle name="Currency 5 4" xfId="284" xr:uid="{00000000-0005-0000-0000-000058010000}"/>
    <cellStyle name="Currency 5 4 2" xfId="802" xr:uid="{00000000-0005-0000-0000-000059010000}"/>
    <cellStyle name="Currency 5 5" xfId="693" xr:uid="{00000000-0005-0000-0000-00005A010000}"/>
    <cellStyle name="Currency 6" xfId="52" xr:uid="{00000000-0005-0000-0000-00005B010000}"/>
    <cellStyle name="Currency 6 2" xfId="53" xr:uid="{00000000-0005-0000-0000-00005C010000}"/>
    <cellStyle name="Currency 6 2 2" xfId="54" xr:uid="{00000000-0005-0000-0000-00005D010000}"/>
    <cellStyle name="Currency 6 2 2 2" xfId="288" xr:uid="{00000000-0005-0000-0000-00005E010000}"/>
    <cellStyle name="Currency 6 2 2 2 2" xfId="803" xr:uid="{00000000-0005-0000-0000-00005F010000}"/>
    <cellStyle name="Currency 6 2 2 3" xfId="723" xr:uid="{00000000-0005-0000-0000-000060010000}"/>
    <cellStyle name="Currency 6 2 3" xfId="287" xr:uid="{00000000-0005-0000-0000-000061010000}"/>
    <cellStyle name="Currency 6 2 3 2" xfId="804" xr:uid="{00000000-0005-0000-0000-000062010000}"/>
    <cellStyle name="Currency 6 2 4" xfId="722" xr:uid="{00000000-0005-0000-0000-000063010000}"/>
    <cellStyle name="Currency 6 3" xfId="55" xr:uid="{00000000-0005-0000-0000-000064010000}"/>
    <cellStyle name="Currency 6 3 2" xfId="289" xr:uid="{00000000-0005-0000-0000-000065010000}"/>
    <cellStyle name="Currency 6 3 2 2" xfId="805" xr:uid="{00000000-0005-0000-0000-000066010000}"/>
    <cellStyle name="Currency 6 3 3" xfId="724" xr:uid="{00000000-0005-0000-0000-000067010000}"/>
    <cellStyle name="Currency 6 4" xfId="286" xr:uid="{00000000-0005-0000-0000-000068010000}"/>
    <cellStyle name="Currency 6 4 2" xfId="806" xr:uid="{00000000-0005-0000-0000-000069010000}"/>
    <cellStyle name="Currency 6 5" xfId="700" xr:uid="{00000000-0005-0000-0000-00006A010000}"/>
    <cellStyle name="Currency 7" xfId="135" xr:uid="{00000000-0005-0000-0000-00006B010000}"/>
    <cellStyle name="Currency 7 2" xfId="770" xr:uid="{00000000-0005-0000-0000-00006C010000}"/>
    <cellStyle name="Currency 7 3" xfId="636" xr:uid="{00000000-0005-0000-0000-00006D010000}"/>
    <cellStyle name="Currency 8" xfId="228" xr:uid="{00000000-0005-0000-0000-00006E010000}"/>
    <cellStyle name="Currency 8 2" xfId="343" xr:uid="{00000000-0005-0000-0000-00006F010000}"/>
    <cellStyle name="Currency 8 2 2" xfId="443" xr:uid="{00000000-0005-0000-0000-000070010000}"/>
    <cellStyle name="Currency 8 2 3" xfId="522" xr:uid="{00000000-0005-0000-0000-000071010000}"/>
    <cellStyle name="Currency 8 3" xfId="442" xr:uid="{00000000-0005-0000-0000-000072010000}"/>
    <cellStyle name="Currency 8 3 2" xfId="833" xr:uid="{00000000-0005-0000-0000-000073010000}"/>
    <cellStyle name="Currency 8 4" xfId="639" xr:uid="{00000000-0005-0000-0000-000074010000}"/>
    <cellStyle name="Currency 8 5" xfId="521" xr:uid="{00000000-0005-0000-0000-000075010000}"/>
    <cellStyle name="Currency 9" xfId="231" xr:uid="{00000000-0005-0000-0000-000076010000}"/>
    <cellStyle name="Currency 9 2" xfId="444" xr:uid="{00000000-0005-0000-0000-000077010000}"/>
    <cellStyle name="Currency 9 2 2" xfId="682" xr:uid="{00000000-0005-0000-0000-000078010000}"/>
    <cellStyle name="Currency 9 3" xfId="523" xr:uid="{00000000-0005-0000-0000-000079010000}"/>
    <cellStyle name="Emphasis 1" xfId="370" xr:uid="{00000000-0005-0000-0000-00007A010000}"/>
    <cellStyle name="Emphasis 2" xfId="371" xr:uid="{00000000-0005-0000-0000-00007B010000}"/>
    <cellStyle name="Emphasis 3" xfId="372" xr:uid="{00000000-0005-0000-0000-00007C010000}"/>
    <cellStyle name="Excel Built-in Comma" xfId="181" xr:uid="{00000000-0005-0000-0000-00007D010000}"/>
    <cellStyle name="Excel Built-in Normal" xfId="3" xr:uid="{00000000-0005-0000-0000-00007E010000}"/>
    <cellStyle name="Excel Built-in Normal 2" xfId="248" xr:uid="{00000000-0005-0000-0000-00007F010000}"/>
    <cellStyle name="Excel Built-in Percent" xfId="249" xr:uid="{00000000-0005-0000-0000-000080010000}"/>
    <cellStyle name="Explanatory Text 2" xfId="198" xr:uid="{00000000-0005-0000-0000-000081010000}"/>
    <cellStyle name="FRxAmtStyle 2" xfId="882" xr:uid="{00000000-0005-0000-0000-000082010000}"/>
    <cellStyle name="FRxAmtStyle 2 2" xfId="373" xr:uid="{00000000-0005-0000-0000-000083010000}"/>
    <cellStyle name="FRxAmtStyle 2 3" xfId="374" xr:uid="{00000000-0005-0000-0000-000084010000}"/>
    <cellStyle name="FRxCurrStyle 2" xfId="883" xr:uid="{00000000-0005-0000-0000-000085010000}"/>
    <cellStyle name="FRxCurrStyle 6" xfId="375" xr:uid="{00000000-0005-0000-0000-000086010000}"/>
    <cellStyle name="FRxCurrStyle 7" xfId="884" xr:uid="{00000000-0005-0000-0000-000087010000}"/>
    <cellStyle name="Good 2" xfId="56" xr:uid="{00000000-0005-0000-0000-000088010000}"/>
    <cellStyle name="Good 2 2" xfId="137" xr:uid="{00000000-0005-0000-0000-000089010000}"/>
    <cellStyle name="Good 2 2 2" xfId="664" xr:uid="{00000000-0005-0000-0000-00008A010000}"/>
    <cellStyle name="Good 2 3" xfId="593" xr:uid="{00000000-0005-0000-0000-00008B010000}"/>
    <cellStyle name="Good 3" xfId="189" xr:uid="{00000000-0005-0000-0000-00008C010000}"/>
    <cellStyle name="Heading 1 2" xfId="185" xr:uid="{00000000-0005-0000-0000-00008D010000}"/>
    <cellStyle name="Heading 2 2" xfId="186" xr:uid="{00000000-0005-0000-0000-00008E010000}"/>
    <cellStyle name="Heading 3 2" xfId="187" xr:uid="{00000000-0005-0000-0000-00008F010000}"/>
    <cellStyle name="Heading 4 2" xfId="188" xr:uid="{00000000-0005-0000-0000-000090010000}"/>
    <cellStyle name="Hyperlink 2" xfId="57" xr:uid="{00000000-0005-0000-0000-000091010000}"/>
    <cellStyle name="Hyperlink 2 2" xfId="592" xr:uid="{00000000-0005-0000-0000-000092010000}"/>
    <cellStyle name="Hyperlink 3" xfId="233" xr:uid="{00000000-0005-0000-0000-000093010000}"/>
    <cellStyle name="Hyperlink 3 2" xfId="771" xr:uid="{00000000-0005-0000-0000-000094010000}"/>
    <cellStyle name="Input 2" xfId="192" xr:uid="{00000000-0005-0000-0000-000095010000}"/>
    <cellStyle name="Linked Cell 2" xfId="195" xr:uid="{00000000-0005-0000-0000-000096010000}"/>
    <cellStyle name="Neutral 2" xfId="191" xr:uid="{00000000-0005-0000-0000-000097010000}"/>
    <cellStyle name="no dec" xfId="58" xr:uid="{00000000-0005-0000-0000-000098010000}"/>
    <cellStyle name="Normal" xfId="0" builtinId="0"/>
    <cellStyle name="Normal 10" xfId="59" xr:uid="{00000000-0005-0000-0000-00009A010000}"/>
    <cellStyle name="Normal 10 2" xfId="60" xr:uid="{00000000-0005-0000-0000-00009B010000}"/>
    <cellStyle name="Normal 10 2 2" xfId="61" xr:uid="{00000000-0005-0000-0000-00009C010000}"/>
    <cellStyle name="Normal 10 2 2 2" xfId="62" xr:uid="{00000000-0005-0000-0000-00009D010000}"/>
    <cellStyle name="Normal 10 2 2 2 2" xfId="376" xr:uid="{00000000-0005-0000-0000-00009E010000}"/>
    <cellStyle name="Normal 10 2 2 2 2 2" xfId="763" xr:uid="{00000000-0005-0000-0000-00009F010000}"/>
    <cellStyle name="Normal 10 2 2 2 2 3" xfId="629" xr:uid="{00000000-0005-0000-0000-0000A0010000}"/>
    <cellStyle name="Normal 10 2 2 2 3" xfId="726" xr:uid="{00000000-0005-0000-0000-0000A1010000}"/>
    <cellStyle name="Normal 10 2 2 2 4" xfId="596" xr:uid="{00000000-0005-0000-0000-0000A2010000}"/>
    <cellStyle name="Normal 10 2 2 2 5" xfId="842" xr:uid="{00000000-0005-0000-0000-0000A3010000}"/>
    <cellStyle name="Normal 10 2 2 3" xfId="377" xr:uid="{00000000-0005-0000-0000-0000A4010000}"/>
    <cellStyle name="Normal 10 2 2 3 2" xfId="762" xr:uid="{00000000-0005-0000-0000-0000A5010000}"/>
    <cellStyle name="Normal 10 2 2 3 3" xfId="628" xr:uid="{00000000-0005-0000-0000-0000A6010000}"/>
    <cellStyle name="Normal 10 2 2 4" xfId="725" xr:uid="{00000000-0005-0000-0000-0000A7010000}"/>
    <cellStyle name="Normal 10 2 2 5" xfId="595" xr:uid="{00000000-0005-0000-0000-0000A8010000}"/>
    <cellStyle name="Normal 10 2 2 6" xfId="841" xr:uid="{00000000-0005-0000-0000-0000A9010000}"/>
    <cellStyle name="Normal 10 2 3" xfId="378" xr:uid="{00000000-0005-0000-0000-0000AA010000}"/>
    <cellStyle name="Normal 10 2 3 2" xfId="750" xr:uid="{00000000-0005-0000-0000-0000AB010000}"/>
    <cellStyle name="Normal 10 2 4" xfId="379" xr:uid="{00000000-0005-0000-0000-0000AC010000}"/>
    <cellStyle name="Normal 10 2 4 2" xfId="761" xr:uid="{00000000-0005-0000-0000-0000AD010000}"/>
    <cellStyle name="Normal 10 2 4 3" xfId="627" xr:uid="{00000000-0005-0000-0000-0000AE010000}"/>
    <cellStyle name="Normal 10 2 5" xfId="711" xr:uid="{00000000-0005-0000-0000-0000AF010000}"/>
    <cellStyle name="Normal 10 2 6" xfId="591" xr:uid="{00000000-0005-0000-0000-0000B0010000}"/>
    <cellStyle name="Normal 10 2 7" xfId="840" xr:uid="{00000000-0005-0000-0000-0000B1010000}"/>
    <cellStyle name="Normal 10 3" xfId="63" xr:uid="{00000000-0005-0000-0000-0000B2010000}"/>
    <cellStyle name="Normal 10 3 2" xfId="64" xr:uid="{00000000-0005-0000-0000-0000B3010000}"/>
    <cellStyle name="Normal 10 3 2 2" xfId="292" xr:uid="{00000000-0005-0000-0000-0000B4010000}"/>
    <cellStyle name="Normal 10 3 2 2 2" xfId="807" xr:uid="{00000000-0005-0000-0000-0000B5010000}"/>
    <cellStyle name="Normal 10 3 2 2 3" xfId="665" xr:uid="{00000000-0005-0000-0000-0000B6010000}"/>
    <cellStyle name="Normal 10 3 2 3" xfId="728" xr:uid="{00000000-0005-0000-0000-0000B7010000}"/>
    <cellStyle name="Normal 10 3 2 4" xfId="598" xr:uid="{00000000-0005-0000-0000-0000B8010000}"/>
    <cellStyle name="Normal 10 3 3" xfId="291" xr:uid="{00000000-0005-0000-0000-0000B9010000}"/>
    <cellStyle name="Normal 10 3 3 2" xfId="808" xr:uid="{00000000-0005-0000-0000-0000BA010000}"/>
    <cellStyle name="Normal 10 3 3 3" xfId="666" xr:uid="{00000000-0005-0000-0000-0000BB010000}"/>
    <cellStyle name="Normal 10 3 4" xfId="727" xr:uid="{00000000-0005-0000-0000-0000BC010000}"/>
    <cellStyle name="Normal 10 3 5" xfId="597" xr:uid="{00000000-0005-0000-0000-0000BD010000}"/>
    <cellStyle name="Normal 10 4" xfId="65" xr:uid="{00000000-0005-0000-0000-0000BE010000}"/>
    <cellStyle name="Normal 10 4 2" xfId="293" xr:uid="{00000000-0005-0000-0000-0000BF010000}"/>
    <cellStyle name="Normal 10 4 2 2" xfId="809" xr:uid="{00000000-0005-0000-0000-0000C0010000}"/>
    <cellStyle name="Normal 10 4 2 3" xfId="667" xr:uid="{00000000-0005-0000-0000-0000C1010000}"/>
    <cellStyle name="Normal 10 4 3" xfId="729" xr:uid="{00000000-0005-0000-0000-0000C2010000}"/>
    <cellStyle name="Normal 10 4 4" xfId="599" xr:uid="{00000000-0005-0000-0000-0000C3010000}"/>
    <cellStyle name="Normal 10 5" xfId="66" xr:uid="{00000000-0005-0000-0000-0000C4010000}"/>
    <cellStyle name="Normal 10 5 2" xfId="294" xr:uid="{00000000-0005-0000-0000-0000C5010000}"/>
    <cellStyle name="Normal 10 5 2 2" xfId="810" xr:uid="{00000000-0005-0000-0000-0000C6010000}"/>
    <cellStyle name="Normal 10 5 3" xfId="730" xr:uid="{00000000-0005-0000-0000-0000C7010000}"/>
    <cellStyle name="Normal 10 6" xfId="290" xr:uid="{00000000-0005-0000-0000-0000C8010000}"/>
    <cellStyle name="Normal 10 6 2" xfId="811" xr:uid="{00000000-0005-0000-0000-0000C9010000}"/>
    <cellStyle name="Normal 10 6 3" xfId="668" xr:uid="{00000000-0005-0000-0000-0000CA010000}"/>
    <cellStyle name="Normal 10 7" xfId="698" xr:uid="{00000000-0005-0000-0000-0000CB010000}"/>
    <cellStyle name="Normal 10 8" xfId="589" xr:uid="{00000000-0005-0000-0000-0000CC010000}"/>
    <cellStyle name="Normal 11" xfId="67" xr:uid="{00000000-0005-0000-0000-0000CD010000}"/>
    <cellStyle name="Normal 11 2" xfId="68" xr:uid="{00000000-0005-0000-0000-0000CE010000}"/>
    <cellStyle name="Normal 11 2 2" xfId="69" xr:uid="{00000000-0005-0000-0000-0000CF010000}"/>
    <cellStyle name="Normal 11 2 2 2" xfId="297" xr:uid="{00000000-0005-0000-0000-0000D0010000}"/>
    <cellStyle name="Normal 11 2 2 2 2" xfId="447" xr:uid="{00000000-0005-0000-0000-0000D1010000}"/>
    <cellStyle name="Normal 11 2 2 2 2 2" xfId="622" xr:uid="{00000000-0005-0000-0000-0000D2010000}"/>
    <cellStyle name="Normal 11 2 2 2 3" xfId="526" xr:uid="{00000000-0005-0000-0000-0000D3010000}"/>
    <cellStyle name="Normal 11 2 2 3" xfId="446" xr:uid="{00000000-0005-0000-0000-0000D4010000}"/>
    <cellStyle name="Normal 11 2 2 3 2" xfId="601" xr:uid="{00000000-0005-0000-0000-0000D5010000}"/>
    <cellStyle name="Normal 11 2 2 4" xfId="525" xr:uid="{00000000-0005-0000-0000-0000D6010000}"/>
    <cellStyle name="Normal 11 2 3" xfId="296" xr:uid="{00000000-0005-0000-0000-0000D7010000}"/>
    <cellStyle name="Normal 11 2 3 2" xfId="448" xr:uid="{00000000-0005-0000-0000-0000D8010000}"/>
    <cellStyle name="Normal 11 2 3 2 2" xfId="620" xr:uid="{00000000-0005-0000-0000-0000D9010000}"/>
    <cellStyle name="Normal 11 2 3 3" xfId="527" xr:uid="{00000000-0005-0000-0000-0000DA010000}"/>
    <cellStyle name="Normal 11 2 4" xfId="445" xr:uid="{00000000-0005-0000-0000-0000DB010000}"/>
    <cellStyle name="Normal 11 2 4 2" xfId="600" xr:uid="{00000000-0005-0000-0000-0000DC010000}"/>
    <cellStyle name="Normal 11 2 5" xfId="524" xr:uid="{00000000-0005-0000-0000-0000DD010000}"/>
    <cellStyle name="Normal 11 3" xfId="70" xr:uid="{00000000-0005-0000-0000-0000DE010000}"/>
    <cellStyle name="Normal 11 4" xfId="295" xr:uid="{00000000-0005-0000-0000-0000DF010000}"/>
    <cellStyle name="Normal 11 4 2" xfId="449" xr:uid="{00000000-0005-0000-0000-0000E0010000}"/>
    <cellStyle name="Normal 11 4 2 2" xfId="615" xr:uid="{00000000-0005-0000-0000-0000E1010000}"/>
    <cellStyle name="Normal 11 4 3" xfId="528" xr:uid="{00000000-0005-0000-0000-0000E2010000}"/>
    <cellStyle name="Normal 11 5" xfId="380" xr:uid="{00000000-0005-0000-0000-0000E3010000}"/>
    <cellStyle name="Normal 11 6" xfId="417" xr:uid="{00000000-0005-0000-0000-0000E4010000}"/>
    <cellStyle name="Normal 11 7" xfId="500" xr:uid="{00000000-0005-0000-0000-0000E5010000}"/>
    <cellStyle name="Normal 12" xfId="71" xr:uid="{00000000-0005-0000-0000-0000E6010000}"/>
    <cellStyle name="Normal 12 2" xfId="72" xr:uid="{00000000-0005-0000-0000-0000E7010000}"/>
    <cellStyle name="Normal 12 2 2" xfId="602" xr:uid="{00000000-0005-0000-0000-0000E8010000}"/>
    <cellStyle name="Normal 12 3" xfId="415" xr:uid="{00000000-0005-0000-0000-0000E9010000}"/>
    <cellStyle name="Normal 13" xfId="73" xr:uid="{00000000-0005-0000-0000-0000EA010000}"/>
    <cellStyle name="Normal 13 2" xfId="298" xr:uid="{00000000-0005-0000-0000-0000EB010000}"/>
    <cellStyle name="Normal 13 2 2" xfId="451" xr:uid="{00000000-0005-0000-0000-0000EC010000}"/>
    <cellStyle name="Normal 13 2 2 2" xfId="621" xr:uid="{00000000-0005-0000-0000-0000ED010000}"/>
    <cellStyle name="Normal 13 2 3" xfId="530" xr:uid="{00000000-0005-0000-0000-0000EE010000}"/>
    <cellStyle name="Normal 13 3" xfId="450" xr:uid="{00000000-0005-0000-0000-0000EF010000}"/>
    <cellStyle name="Normal 13 3 2" xfId="603" xr:uid="{00000000-0005-0000-0000-0000F0010000}"/>
    <cellStyle name="Normal 13 4" xfId="529" xr:uid="{00000000-0005-0000-0000-0000F1010000}"/>
    <cellStyle name="Normal 14" xfId="132" xr:uid="{00000000-0005-0000-0000-0000F2010000}"/>
    <cellStyle name="Normal 14 2" xfId="637" xr:uid="{00000000-0005-0000-0000-0000F3010000}"/>
    <cellStyle name="Normal 15" xfId="183" xr:uid="{00000000-0005-0000-0000-0000F4010000}"/>
    <cellStyle name="Normal 15 2" xfId="325" xr:uid="{00000000-0005-0000-0000-0000F5010000}"/>
    <cellStyle name="Normal 15 2 2" xfId="453" xr:uid="{00000000-0005-0000-0000-0000F6010000}"/>
    <cellStyle name="Normal 15 2 2 2" xfId="773" xr:uid="{00000000-0005-0000-0000-0000F7010000}"/>
    <cellStyle name="Normal 15 2 3" xfId="532" xr:uid="{00000000-0005-0000-0000-0000F8010000}"/>
    <cellStyle name="Normal 15 3" xfId="452" xr:uid="{00000000-0005-0000-0000-0000F9010000}"/>
    <cellStyle name="Normal 15 3 2" xfId="642" xr:uid="{00000000-0005-0000-0000-0000FA010000}"/>
    <cellStyle name="Normal 15 4" xfId="531" xr:uid="{00000000-0005-0000-0000-0000FB010000}"/>
    <cellStyle name="Normal 16" xfId="224" xr:uid="{00000000-0005-0000-0000-0000FC010000}"/>
    <cellStyle name="Normal 16 2" xfId="339" xr:uid="{00000000-0005-0000-0000-0000FD010000}"/>
    <cellStyle name="Normal 16 2 2" xfId="455" xr:uid="{00000000-0005-0000-0000-0000FE010000}"/>
    <cellStyle name="Normal 16 2 2 2" xfId="831" xr:uid="{00000000-0005-0000-0000-0000FF010000}"/>
    <cellStyle name="Normal 16 2 3" xfId="669" xr:uid="{00000000-0005-0000-0000-000000020000}"/>
    <cellStyle name="Normal 16 2 4" xfId="534" xr:uid="{00000000-0005-0000-0000-000001020000}"/>
    <cellStyle name="Normal 16 3" xfId="454" xr:uid="{00000000-0005-0000-0000-000002020000}"/>
    <cellStyle name="Normal 16 3 2" xfId="643" xr:uid="{00000000-0005-0000-0000-000003020000}"/>
    <cellStyle name="Normal 16 4" xfId="533" xr:uid="{00000000-0005-0000-0000-000004020000}"/>
    <cellStyle name="Normal 17" xfId="229" xr:uid="{00000000-0005-0000-0000-000005020000}"/>
    <cellStyle name="Normal 17 2" xfId="381" xr:uid="{00000000-0005-0000-0000-000006020000}"/>
    <cellStyle name="Normal 17 2 2" xfId="670" xr:uid="{00000000-0005-0000-0000-000007020000}"/>
    <cellStyle name="Normal 17 3" xfId="456" xr:uid="{00000000-0005-0000-0000-000008020000}"/>
    <cellStyle name="Normal 17 3 2" xfId="834" xr:uid="{00000000-0005-0000-0000-000009020000}"/>
    <cellStyle name="Normal 17 4" xfId="646" xr:uid="{00000000-0005-0000-0000-00000A020000}"/>
    <cellStyle name="Normal 17 5" xfId="535" xr:uid="{00000000-0005-0000-0000-00000B020000}"/>
    <cellStyle name="Normal 18" xfId="344" xr:uid="{00000000-0005-0000-0000-00000C020000}"/>
    <cellStyle name="Normal 18 2" xfId="382" xr:uid="{00000000-0005-0000-0000-00000D020000}"/>
    <cellStyle name="Normal 18 3" xfId="486" xr:uid="{00000000-0005-0000-0000-00000E020000}"/>
    <cellStyle name="Normal 18 4" xfId="570" xr:uid="{00000000-0005-0000-0000-00000F020000}"/>
    <cellStyle name="Normal 19" xfId="383" xr:uid="{00000000-0005-0000-0000-000010020000}"/>
    <cellStyle name="Normal 19 2" xfId="487" xr:uid="{00000000-0005-0000-0000-000011020000}"/>
    <cellStyle name="Normal 19 3" xfId="571" xr:uid="{00000000-0005-0000-0000-000012020000}"/>
    <cellStyle name="Normal 2" xfId="4" xr:uid="{00000000-0005-0000-0000-000013020000}"/>
    <cellStyle name="Normal 2 10" xfId="11" xr:uid="{00000000-0005-0000-0000-000014020000}"/>
    <cellStyle name="Normal 2 2" xfId="74" xr:uid="{00000000-0005-0000-0000-000015020000}"/>
    <cellStyle name="Normal 2 2 2" xfId="237" xr:uid="{00000000-0005-0000-0000-000016020000}"/>
    <cellStyle name="Normal 2 2 3" xfId="236" xr:uid="{00000000-0005-0000-0000-000017020000}"/>
    <cellStyle name="Normal 2 2 3 2" xfId="885" xr:uid="{00000000-0005-0000-0000-000018020000}"/>
    <cellStyle name="Normal 2 2 4" xfId="421" xr:uid="{00000000-0005-0000-0000-000019020000}"/>
    <cellStyle name="Normal 2 2 4 2" xfId="583" xr:uid="{00000000-0005-0000-0000-00001A020000}"/>
    <cellStyle name="Normal 2 3" xfId="75" xr:uid="{00000000-0005-0000-0000-00001B020000}"/>
    <cellStyle name="Normal 2 3 2" xfId="384" xr:uid="{00000000-0005-0000-0000-00001C020000}"/>
    <cellStyle name="Normal 2 3 2 2" xfId="385" xr:uid="{00000000-0005-0000-0000-00001D020000}"/>
    <cellStyle name="Normal 2 3 2 2 2" xfId="775" xr:uid="{00000000-0005-0000-0000-00001E020000}"/>
    <cellStyle name="Normal 2 3 2 3" xfId="774" xr:uid="{00000000-0005-0000-0000-00001F020000}"/>
    <cellStyle name="Normal 2 3 3" xfId="386" xr:uid="{00000000-0005-0000-0000-000020020000}"/>
    <cellStyle name="Normal 2 3 3 2" xfId="776" xr:uid="{00000000-0005-0000-0000-000021020000}"/>
    <cellStyle name="Normal 2 4" xfId="76" xr:uid="{00000000-0005-0000-0000-000022020000}"/>
    <cellStyle name="Normal 2 4 2" xfId="154" xr:uid="{00000000-0005-0000-0000-000023020000}"/>
    <cellStyle name="Normal 2 4 2 2" xfId="777" xr:uid="{00000000-0005-0000-0000-000024020000}"/>
    <cellStyle name="Normal 2 4 2 3" xfId="647" xr:uid="{00000000-0005-0000-0000-000025020000}"/>
    <cellStyle name="Normal 2 5" xfId="77" xr:uid="{00000000-0005-0000-0000-000026020000}"/>
    <cellStyle name="Normal 2 5 2" xfId="169" xr:uid="{00000000-0005-0000-0000-000027020000}"/>
    <cellStyle name="Normal 2 5 2 2" xfId="778" xr:uid="{00000000-0005-0000-0000-000028020000}"/>
    <cellStyle name="Normal 2 5 2 3" xfId="648" xr:uid="{00000000-0005-0000-0000-000029020000}"/>
    <cellStyle name="Normal 2 5 3" xfId="145" xr:uid="{00000000-0005-0000-0000-00002A020000}"/>
    <cellStyle name="Normal 2 5 3 2" xfId="653" xr:uid="{00000000-0005-0000-0000-00002B020000}"/>
    <cellStyle name="Normal 2 6" xfId="78" xr:uid="{00000000-0005-0000-0000-00002C020000}"/>
    <cellStyle name="Normal 2 6 2" xfId="594" xr:uid="{00000000-0005-0000-0000-00002D020000}"/>
    <cellStyle name="Normal 2 7" xfId="138" xr:uid="{00000000-0005-0000-0000-00002E020000}"/>
    <cellStyle name="Normal 2 7 2" xfId="612" xr:uid="{00000000-0005-0000-0000-00002F020000}"/>
    <cellStyle name="Normal 2 8" xfId="234" xr:uid="{00000000-0005-0000-0000-000030020000}"/>
    <cellStyle name="Normal 2 9" xfId="408" xr:uid="{00000000-0005-0000-0000-000031020000}"/>
    <cellStyle name="Normal 20" xfId="411" xr:uid="{00000000-0005-0000-0000-000032020000}"/>
    <cellStyle name="Normal 20 2" xfId="680" xr:uid="{00000000-0005-0000-0000-000033020000}"/>
    <cellStyle name="Normal 21" xfId="498" xr:uid="{00000000-0005-0000-0000-000034020000}"/>
    <cellStyle name="Normal 22" xfId="832" xr:uid="{00000000-0005-0000-0000-000035020000}"/>
    <cellStyle name="Normal 23" xfId="6" xr:uid="{00000000-0005-0000-0000-000036020000}"/>
    <cellStyle name="Normal 3" xfId="12" xr:uid="{00000000-0005-0000-0000-000037020000}"/>
    <cellStyle name="Normal 3 10" xfId="152" xr:uid="{00000000-0005-0000-0000-000038020000}"/>
    <cellStyle name="Normal 3 10 2" xfId="640" xr:uid="{00000000-0005-0000-0000-000039020000}"/>
    <cellStyle name="Normal 3 11" xfId="238" xr:uid="{00000000-0005-0000-0000-00003A020000}"/>
    <cellStyle name="Normal 3 11 2" xfId="685" xr:uid="{00000000-0005-0000-0000-00003B020000}"/>
    <cellStyle name="Normal 3 12" xfId="407" xr:uid="{00000000-0005-0000-0000-00003C020000}"/>
    <cellStyle name="Normal 3 12 2" xfId="581" xr:uid="{00000000-0005-0000-0000-00003D020000}"/>
    <cellStyle name="Normal 3 2" xfId="79" xr:uid="{00000000-0005-0000-0000-00003E020000}"/>
    <cellStyle name="Normal 3 2 2" xfId="80" xr:uid="{00000000-0005-0000-0000-00003F020000}"/>
    <cellStyle name="Normal 3 2 2 2" xfId="81" xr:uid="{00000000-0005-0000-0000-000040020000}"/>
    <cellStyle name="Normal 3 2 2 2 2" xfId="301" xr:uid="{00000000-0005-0000-0000-000041020000}"/>
    <cellStyle name="Normal 3 2 2 2 2 2" xfId="460" xr:uid="{00000000-0005-0000-0000-000042020000}"/>
    <cellStyle name="Normal 3 2 2 2 2 3" xfId="539" xr:uid="{00000000-0005-0000-0000-000043020000}"/>
    <cellStyle name="Normal 3 2 2 2 3" xfId="459" xr:uid="{00000000-0005-0000-0000-000044020000}"/>
    <cellStyle name="Normal 3 2 2 2 4" xfId="538" xr:uid="{00000000-0005-0000-0000-000045020000}"/>
    <cellStyle name="Normal 3 2 2 3" xfId="82" xr:uid="{00000000-0005-0000-0000-000046020000}"/>
    <cellStyle name="Normal 3 2 2 3 2" xfId="302" xr:uid="{00000000-0005-0000-0000-000047020000}"/>
    <cellStyle name="Normal 3 2 2 3 2 2" xfId="462" xr:uid="{00000000-0005-0000-0000-000048020000}"/>
    <cellStyle name="Normal 3 2 2 3 2 3" xfId="541" xr:uid="{00000000-0005-0000-0000-000049020000}"/>
    <cellStyle name="Normal 3 2 2 3 3" xfId="461" xr:uid="{00000000-0005-0000-0000-00004A020000}"/>
    <cellStyle name="Normal 3 2 2 3 4" xfId="540" xr:uid="{00000000-0005-0000-0000-00004B020000}"/>
    <cellStyle name="Normal 3 2 2 4" xfId="240" xr:uid="{00000000-0005-0000-0000-00004C020000}"/>
    <cellStyle name="Normal 3 2 2 4 2" xfId="463" xr:uid="{00000000-0005-0000-0000-00004D020000}"/>
    <cellStyle name="Normal 3 2 2 4 2 2" xfId="618" xr:uid="{00000000-0005-0000-0000-00004E020000}"/>
    <cellStyle name="Normal 3 2 2 4 3" xfId="542" xr:uid="{00000000-0005-0000-0000-00004F020000}"/>
    <cellStyle name="Normal 3 2 2 5" xfId="300" xr:uid="{00000000-0005-0000-0000-000050020000}"/>
    <cellStyle name="Normal 3 2 2 5 2" xfId="464" xr:uid="{00000000-0005-0000-0000-000051020000}"/>
    <cellStyle name="Normal 3 2 2 5 3" xfId="543" xr:uid="{00000000-0005-0000-0000-000052020000}"/>
    <cellStyle name="Normal 3 2 2 6" xfId="458" xr:uid="{00000000-0005-0000-0000-000053020000}"/>
    <cellStyle name="Normal 3 2 2 7" xfId="537" xr:uid="{00000000-0005-0000-0000-000054020000}"/>
    <cellStyle name="Normal 3 2 3" xfId="83" xr:uid="{00000000-0005-0000-0000-000055020000}"/>
    <cellStyle name="Normal 3 2 3 2" xfId="303" xr:uid="{00000000-0005-0000-0000-000056020000}"/>
    <cellStyle name="Normal 3 2 3 2 2" xfId="466" xr:uid="{00000000-0005-0000-0000-000057020000}"/>
    <cellStyle name="Normal 3 2 3 2 3" xfId="545" xr:uid="{00000000-0005-0000-0000-000058020000}"/>
    <cellStyle name="Normal 3 2 3 3" xfId="465" xr:uid="{00000000-0005-0000-0000-000059020000}"/>
    <cellStyle name="Normal 3 2 3 4" xfId="544" xr:uid="{00000000-0005-0000-0000-00005A020000}"/>
    <cellStyle name="Normal 3 2 4" xfId="84" xr:uid="{00000000-0005-0000-0000-00005B020000}"/>
    <cellStyle name="Normal 3 2 4 2" xfId="304" xr:uid="{00000000-0005-0000-0000-00005C020000}"/>
    <cellStyle name="Normal 3 2 4 2 2" xfId="468" xr:uid="{00000000-0005-0000-0000-00005D020000}"/>
    <cellStyle name="Normal 3 2 4 2 3" xfId="547" xr:uid="{00000000-0005-0000-0000-00005E020000}"/>
    <cellStyle name="Normal 3 2 4 3" xfId="467" xr:uid="{00000000-0005-0000-0000-00005F020000}"/>
    <cellStyle name="Normal 3 2 4 4" xfId="546" xr:uid="{00000000-0005-0000-0000-000060020000}"/>
    <cellStyle name="Normal 3 2 5" xfId="155" xr:uid="{00000000-0005-0000-0000-000061020000}"/>
    <cellStyle name="Normal 3 2 5 2" xfId="323" xr:uid="{00000000-0005-0000-0000-000062020000}"/>
    <cellStyle name="Normal 3 2 5 2 2" xfId="470" xr:uid="{00000000-0005-0000-0000-000063020000}"/>
    <cellStyle name="Normal 3 2 5 2 2 2" xfId="671" xr:uid="{00000000-0005-0000-0000-000064020000}"/>
    <cellStyle name="Normal 3 2 5 2 3" xfId="549" xr:uid="{00000000-0005-0000-0000-000065020000}"/>
    <cellStyle name="Normal 3 2 5 3" xfId="469" xr:uid="{00000000-0005-0000-0000-000066020000}"/>
    <cellStyle name="Normal 3 2 5 4" xfId="548" xr:uid="{00000000-0005-0000-0000-000067020000}"/>
    <cellStyle name="Normal 3 2 6" xfId="239" xr:uid="{00000000-0005-0000-0000-000068020000}"/>
    <cellStyle name="Normal 3 2 6 2" xfId="471" xr:uid="{00000000-0005-0000-0000-000069020000}"/>
    <cellStyle name="Normal 3 2 6 2 2" xfId="672" xr:uid="{00000000-0005-0000-0000-00006A020000}"/>
    <cellStyle name="Normal 3 2 6 3" xfId="550" xr:uid="{00000000-0005-0000-0000-00006B020000}"/>
    <cellStyle name="Normal 3 2 7" xfId="299" xr:uid="{00000000-0005-0000-0000-00006C020000}"/>
    <cellStyle name="Normal 3 2 7 2" xfId="472" xr:uid="{00000000-0005-0000-0000-00006D020000}"/>
    <cellStyle name="Normal 3 2 7 3" xfId="551" xr:uid="{00000000-0005-0000-0000-00006E020000}"/>
    <cellStyle name="Normal 3 2 8" xfId="457" xr:uid="{00000000-0005-0000-0000-00006F020000}"/>
    <cellStyle name="Normal 3 2 9" xfId="536" xr:uid="{00000000-0005-0000-0000-000070020000}"/>
    <cellStyle name="Normal 3 2_Exec Summ" xfId="85" xr:uid="{00000000-0005-0000-0000-000071020000}"/>
    <cellStyle name="Normal 3 3" xfId="86" xr:uid="{00000000-0005-0000-0000-000072020000}"/>
    <cellStyle name="Normal 3 3 2" xfId="87" xr:uid="{00000000-0005-0000-0000-000073020000}"/>
    <cellStyle name="Normal 3 3 2 2" xfId="306" xr:uid="{00000000-0005-0000-0000-000074020000}"/>
    <cellStyle name="Normal 3 3 2 2 2" xfId="755" xr:uid="{00000000-0005-0000-0000-000075020000}"/>
    <cellStyle name="Normal 3 3 2 2 3" xfId="619" xr:uid="{00000000-0005-0000-0000-000076020000}"/>
    <cellStyle name="Normal 3 3 2 3" xfId="705" xr:uid="{00000000-0005-0000-0000-000077020000}"/>
    <cellStyle name="Normal 3 3 2 4" xfId="590" xr:uid="{00000000-0005-0000-0000-000078020000}"/>
    <cellStyle name="Normal 3 3 3" xfId="88" xr:uid="{00000000-0005-0000-0000-000079020000}"/>
    <cellStyle name="Normal 3 3 3 2" xfId="307" xr:uid="{00000000-0005-0000-0000-00007A020000}"/>
    <cellStyle name="Normal 3 3 3 2 2" xfId="812" xr:uid="{00000000-0005-0000-0000-00007B020000}"/>
    <cellStyle name="Normal 3 3 3 3" xfId="731" xr:uid="{00000000-0005-0000-0000-00007C020000}"/>
    <cellStyle name="Normal 3 3 4" xfId="241" xr:uid="{00000000-0005-0000-0000-00007D020000}"/>
    <cellStyle name="Normal 3 3 4 2" xfId="473" xr:uid="{00000000-0005-0000-0000-00007E020000}"/>
    <cellStyle name="Normal 3 3 4 2 2" xfId="813" xr:uid="{00000000-0005-0000-0000-00007F020000}"/>
    <cellStyle name="Normal 3 3 4 3" xfId="673" xr:uid="{00000000-0005-0000-0000-000080020000}"/>
    <cellStyle name="Normal 3 3 4 4" xfId="552" xr:uid="{00000000-0005-0000-0000-000081020000}"/>
    <cellStyle name="Normal 3 3 5" xfId="305" xr:uid="{00000000-0005-0000-0000-000082020000}"/>
    <cellStyle name="Normal 3 3 5 2" xfId="694" xr:uid="{00000000-0005-0000-0000-000083020000}"/>
    <cellStyle name="Normal 3 3 6" xfId="586" xr:uid="{00000000-0005-0000-0000-000084020000}"/>
    <cellStyle name="Normal 3 4" xfId="89" xr:uid="{00000000-0005-0000-0000-000085020000}"/>
    <cellStyle name="Normal 3 4 2" xfId="90" xr:uid="{00000000-0005-0000-0000-000086020000}"/>
    <cellStyle name="Normal 3 4 2 2" xfId="309" xr:uid="{00000000-0005-0000-0000-000087020000}"/>
    <cellStyle name="Normal 3 4 2 2 2" xfId="814" xr:uid="{00000000-0005-0000-0000-000088020000}"/>
    <cellStyle name="Normal 3 4 2 3" xfId="732" xr:uid="{00000000-0005-0000-0000-000089020000}"/>
    <cellStyle name="Normal 3 4 3" xfId="250" xr:uid="{00000000-0005-0000-0000-00008A020000}"/>
    <cellStyle name="Normal 3 4 3 2" xfId="815" xr:uid="{00000000-0005-0000-0000-00008B020000}"/>
    <cellStyle name="Normal 3 4 3 3" xfId="674" xr:uid="{00000000-0005-0000-0000-00008C020000}"/>
    <cellStyle name="Normal 3 4 4" xfId="308" xr:uid="{00000000-0005-0000-0000-00008D020000}"/>
    <cellStyle name="Normal 3 5" xfId="91" xr:uid="{00000000-0005-0000-0000-00008E020000}"/>
    <cellStyle name="Normal 3 5 2" xfId="310" xr:uid="{00000000-0005-0000-0000-00008F020000}"/>
    <cellStyle name="Normal 3 5 2 2" xfId="816" xr:uid="{00000000-0005-0000-0000-000090020000}"/>
    <cellStyle name="Normal 3 5 3" xfId="733" xr:uid="{00000000-0005-0000-0000-000091020000}"/>
    <cellStyle name="Normal 3 6" xfId="92" xr:uid="{00000000-0005-0000-0000-000092020000}"/>
    <cellStyle name="Normal 3 6 2" xfId="311" xr:uid="{00000000-0005-0000-0000-000093020000}"/>
    <cellStyle name="Normal 3 6 2 2" xfId="817" xr:uid="{00000000-0005-0000-0000-000094020000}"/>
    <cellStyle name="Normal 3 6 2 3" xfId="675" xr:uid="{00000000-0005-0000-0000-000095020000}"/>
    <cellStyle name="Normal 3 6 3" xfId="734" xr:uid="{00000000-0005-0000-0000-000096020000}"/>
    <cellStyle name="Normal 3 6 4" xfId="604" xr:uid="{00000000-0005-0000-0000-000097020000}"/>
    <cellStyle name="Normal 3 7" xfId="147" xr:uid="{00000000-0005-0000-0000-000098020000}"/>
    <cellStyle name="Normal 3 7 2" xfId="748" xr:uid="{00000000-0005-0000-0000-000099020000}"/>
    <cellStyle name="Normal 3 7 3" xfId="613" xr:uid="{00000000-0005-0000-0000-00009A020000}"/>
    <cellStyle name="Normal 3 8" xfId="151" xr:uid="{00000000-0005-0000-0000-00009B020000}"/>
    <cellStyle name="Normal 3 8 2" xfId="751" xr:uid="{00000000-0005-0000-0000-00009C020000}"/>
    <cellStyle name="Normal 3 8 3" xfId="616" xr:uid="{00000000-0005-0000-0000-00009D020000}"/>
    <cellStyle name="Normal 3 9" xfId="177" xr:uid="{00000000-0005-0000-0000-00009E020000}"/>
    <cellStyle name="Normal 3 9 2" xfId="757" xr:uid="{00000000-0005-0000-0000-00009F020000}"/>
    <cellStyle name="Normal 3 9 3" xfId="623" xr:uid="{00000000-0005-0000-0000-0000A0020000}"/>
    <cellStyle name="Normal 4" xfId="93" xr:uid="{00000000-0005-0000-0000-0000A1020000}"/>
    <cellStyle name="Normal 4 2" xfId="94" xr:uid="{00000000-0005-0000-0000-0000A2020000}"/>
    <cellStyle name="Normal 4 2 2" xfId="247" xr:uid="{00000000-0005-0000-0000-0000A3020000}"/>
    <cellStyle name="Normal 4 2 2 2" xfId="474" xr:uid="{00000000-0005-0000-0000-0000A4020000}"/>
    <cellStyle name="Normal 4 2 2 3" xfId="555" xr:uid="{00000000-0005-0000-0000-0000A5020000}"/>
    <cellStyle name="Normal 4 3" xfId="95" xr:uid="{00000000-0005-0000-0000-0000A6020000}"/>
    <cellStyle name="Normal 4 4" xfId="156" xr:uid="{00000000-0005-0000-0000-0000A7020000}"/>
    <cellStyle name="Normal 4 4 2" xfId="784" xr:uid="{00000000-0005-0000-0000-0000A8020000}"/>
    <cellStyle name="Normal 4 4 3" xfId="835" xr:uid="{00000000-0005-0000-0000-0000A9020000}"/>
    <cellStyle name="Normal 4 4 4" xfId="658" xr:uid="{00000000-0005-0000-0000-0000AA020000}"/>
    <cellStyle name="Normal 4 5" xfId="242" xr:uid="{00000000-0005-0000-0000-0000AB020000}"/>
    <cellStyle name="Normal 4 6" xfId="414" xr:uid="{00000000-0005-0000-0000-0000AC020000}"/>
    <cellStyle name="Normal 4 7" xfId="886" xr:uid="{00000000-0005-0000-0000-0000AD020000}"/>
    <cellStyle name="Normal 5" xfId="10" xr:uid="{00000000-0005-0000-0000-0000AE020000}"/>
    <cellStyle name="Normal 5 2" xfId="96" xr:uid="{00000000-0005-0000-0000-0000AF020000}"/>
    <cellStyle name="Normal 5 2 2" xfId="97" xr:uid="{00000000-0005-0000-0000-0000B0020000}"/>
    <cellStyle name="Normal 5 2 2 2" xfId="387" xr:uid="{00000000-0005-0000-0000-0000B1020000}"/>
    <cellStyle name="Normal 5 2 2 2 2" xfId="764" xr:uid="{00000000-0005-0000-0000-0000B2020000}"/>
    <cellStyle name="Normal 5 2 2 2 3" xfId="630" xr:uid="{00000000-0005-0000-0000-0000B3020000}"/>
    <cellStyle name="Normal 5 2 2 3" xfId="735" xr:uid="{00000000-0005-0000-0000-0000B4020000}"/>
    <cellStyle name="Normal 5 2 2 4" xfId="605" xr:uid="{00000000-0005-0000-0000-0000B5020000}"/>
    <cellStyle name="Normal 5 2 2 5" xfId="843" xr:uid="{00000000-0005-0000-0000-0000B6020000}"/>
    <cellStyle name="Normal 5 2 3" xfId="98" xr:uid="{00000000-0005-0000-0000-0000B7020000}"/>
    <cellStyle name="Normal 5 2 3 2" xfId="388" xr:uid="{00000000-0005-0000-0000-0000B8020000}"/>
    <cellStyle name="Normal 5 2 3 2 2" xfId="765" xr:uid="{00000000-0005-0000-0000-0000B9020000}"/>
    <cellStyle name="Normal 5 2 3 2 3" xfId="631" xr:uid="{00000000-0005-0000-0000-0000BA020000}"/>
    <cellStyle name="Normal 5 2 3 3" xfId="736" xr:uid="{00000000-0005-0000-0000-0000BB020000}"/>
    <cellStyle name="Normal 5 2 3 4" xfId="606" xr:uid="{00000000-0005-0000-0000-0000BC020000}"/>
    <cellStyle name="Normal 5 2 4" xfId="244" xr:uid="{00000000-0005-0000-0000-0000BD020000}"/>
    <cellStyle name="Normal 5 2 4 2" xfId="759" xr:uid="{00000000-0005-0000-0000-0000BE020000}"/>
    <cellStyle name="Normal 5 2 4 3" xfId="625" xr:uid="{00000000-0005-0000-0000-0000BF020000}"/>
    <cellStyle name="Normal 5 2 5" xfId="695" xr:uid="{00000000-0005-0000-0000-0000C0020000}"/>
    <cellStyle name="Normal 5 2 6" xfId="587" xr:uid="{00000000-0005-0000-0000-0000C1020000}"/>
    <cellStyle name="Normal 5 3" xfId="99" xr:uid="{00000000-0005-0000-0000-0000C2020000}"/>
    <cellStyle name="Normal 5 3 2" xfId="100" xr:uid="{00000000-0005-0000-0000-0000C3020000}"/>
    <cellStyle name="Normal 5 3 2 2" xfId="389" xr:uid="{00000000-0005-0000-0000-0000C4020000}"/>
    <cellStyle name="Normal 5 3 2 2 2" xfId="766" xr:uid="{00000000-0005-0000-0000-0000C5020000}"/>
    <cellStyle name="Normal 5 3 2 2 3" xfId="632" xr:uid="{00000000-0005-0000-0000-0000C6020000}"/>
    <cellStyle name="Normal 5 3 2 3" xfId="737" xr:uid="{00000000-0005-0000-0000-0000C7020000}"/>
    <cellStyle name="Normal 5 3 2 4" xfId="607" xr:uid="{00000000-0005-0000-0000-0000C8020000}"/>
    <cellStyle name="Normal 5 3 2 5" xfId="844" xr:uid="{00000000-0005-0000-0000-0000C9020000}"/>
    <cellStyle name="Normal 5 3 3" xfId="101" xr:uid="{00000000-0005-0000-0000-0000CA020000}"/>
    <cellStyle name="Normal 5 3 3 2" xfId="390" xr:uid="{00000000-0005-0000-0000-0000CB020000}"/>
    <cellStyle name="Normal 5 3 3 2 2" xfId="767" xr:uid="{00000000-0005-0000-0000-0000CC020000}"/>
    <cellStyle name="Normal 5 3 3 2 3" xfId="633" xr:uid="{00000000-0005-0000-0000-0000CD020000}"/>
    <cellStyle name="Normal 5 3 3 3" xfId="738" xr:uid="{00000000-0005-0000-0000-0000CE020000}"/>
    <cellStyle name="Normal 5 3 3 4" xfId="608" xr:uid="{00000000-0005-0000-0000-0000CF020000}"/>
    <cellStyle name="Normal 5 3 4" xfId="391" xr:uid="{00000000-0005-0000-0000-0000D0020000}"/>
    <cellStyle name="Normal 5 3 4 2" xfId="760" xr:uid="{00000000-0005-0000-0000-0000D1020000}"/>
    <cellStyle name="Normal 5 3 4 3" xfId="626" xr:uid="{00000000-0005-0000-0000-0000D2020000}"/>
    <cellStyle name="Normal 5 3 5" xfId="696" xr:uid="{00000000-0005-0000-0000-0000D3020000}"/>
    <cellStyle name="Normal 5 3 6" xfId="588" xr:uid="{00000000-0005-0000-0000-0000D4020000}"/>
    <cellStyle name="Normal 5 4" xfId="102" xr:uid="{00000000-0005-0000-0000-0000D5020000}"/>
    <cellStyle name="Normal 5 4 2" xfId="392" xr:uid="{00000000-0005-0000-0000-0000D6020000}"/>
    <cellStyle name="Normal 5 4 2 2" xfId="768" xr:uid="{00000000-0005-0000-0000-0000D7020000}"/>
    <cellStyle name="Normal 5 4 2 3" xfId="634" xr:uid="{00000000-0005-0000-0000-0000D8020000}"/>
    <cellStyle name="Normal 5 4 3" xfId="739" xr:uid="{00000000-0005-0000-0000-0000D9020000}"/>
    <cellStyle name="Normal 5 4 4" xfId="609" xr:uid="{00000000-0005-0000-0000-0000DA020000}"/>
    <cellStyle name="Normal 5 5" xfId="243" xr:uid="{00000000-0005-0000-0000-0000DB020000}"/>
    <cellStyle name="Normal 5 5 2" xfId="475" xr:uid="{00000000-0005-0000-0000-0000DC020000}"/>
    <cellStyle name="Normal 5 5 2 2" xfId="758" xr:uid="{00000000-0005-0000-0000-0000DD020000}"/>
    <cellStyle name="Normal 5 5 3" xfId="624" xr:uid="{00000000-0005-0000-0000-0000DE020000}"/>
    <cellStyle name="Normal 5 5 4" xfId="557" xr:uid="{00000000-0005-0000-0000-0000DF020000}"/>
    <cellStyle name="Normal 5 6" xfId="688" xr:uid="{00000000-0005-0000-0000-0000E0020000}"/>
    <cellStyle name="Normal 5 7" xfId="584" xr:uid="{00000000-0005-0000-0000-0000E1020000}"/>
    <cellStyle name="Normal 6" xfId="103" xr:uid="{00000000-0005-0000-0000-0000E2020000}"/>
    <cellStyle name="Normal 6 2" xfId="104" xr:uid="{00000000-0005-0000-0000-0000E3020000}"/>
    <cellStyle name="Normal 6 2 2" xfId="393" xr:uid="{00000000-0005-0000-0000-0000E4020000}"/>
    <cellStyle name="Normal 6 2 2 2" xfId="779" xr:uid="{00000000-0005-0000-0000-0000E5020000}"/>
    <cellStyle name="Normal 6 3" xfId="150" xr:uid="{00000000-0005-0000-0000-0000E6020000}"/>
    <cellStyle name="Normal 6 3 2" xfId="394" xr:uid="{00000000-0005-0000-0000-0000E7020000}"/>
    <cellStyle name="Normal 6 3 2 2" xfId="781" xr:uid="{00000000-0005-0000-0000-0000E8020000}"/>
    <cellStyle name="Normal 6 3 3" xfId="395" xr:uid="{00000000-0005-0000-0000-0000E9020000}"/>
    <cellStyle name="Normal 6 3 3 2" xfId="488" xr:uid="{00000000-0005-0000-0000-0000EA020000}"/>
    <cellStyle name="Normal 6 3 3 3" xfId="572" xr:uid="{00000000-0005-0000-0000-0000EB020000}"/>
    <cellStyle name="Normal 6 3 4" xfId="780" xr:uid="{00000000-0005-0000-0000-0000EC020000}"/>
    <cellStyle name="Normal 6 4" xfId="245" xr:uid="{00000000-0005-0000-0000-0000ED020000}"/>
    <cellStyle name="Normal 6 4 2" xfId="476" xr:uid="{00000000-0005-0000-0000-0000EE020000}"/>
    <cellStyle name="Normal 6 4 2 2" xfId="782" xr:uid="{00000000-0005-0000-0000-0000EF020000}"/>
    <cellStyle name="Normal 6 4 3" xfId="649" xr:uid="{00000000-0005-0000-0000-0000F0020000}"/>
    <cellStyle name="Normal 6 4 4" xfId="558" xr:uid="{00000000-0005-0000-0000-0000F1020000}"/>
    <cellStyle name="Normal 6 5" xfId="396" xr:uid="{00000000-0005-0000-0000-0000F2020000}"/>
    <cellStyle name="Normal 6 5 2" xfId="783" xr:uid="{00000000-0005-0000-0000-0000F3020000}"/>
    <cellStyle name="Normal 7" xfId="105" xr:uid="{00000000-0005-0000-0000-0000F4020000}"/>
    <cellStyle name="Normal 7 2" xfId="106" xr:uid="{00000000-0005-0000-0000-0000F5020000}"/>
    <cellStyle name="Normal 7 2 2" xfId="397" xr:uid="{00000000-0005-0000-0000-0000F6020000}"/>
    <cellStyle name="Normal 7 2 2 2" xfId="489" xr:uid="{00000000-0005-0000-0000-0000F7020000}"/>
    <cellStyle name="Normal 7 2 2 3" xfId="573" xr:uid="{00000000-0005-0000-0000-0000F8020000}"/>
    <cellStyle name="Normal 7 3" xfId="159" xr:uid="{00000000-0005-0000-0000-0000F9020000}"/>
    <cellStyle name="Normal 7 3 2" xfId="654" xr:uid="{00000000-0005-0000-0000-0000FA020000}"/>
    <cellStyle name="Normal 8" xfId="107" xr:uid="{00000000-0005-0000-0000-0000FB020000}"/>
    <cellStyle name="Normal 8 2" xfId="108" xr:uid="{00000000-0005-0000-0000-0000FC020000}"/>
    <cellStyle name="Normal 8 2 2" xfId="109" xr:uid="{00000000-0005-0000-0000-0000FD020000}"/>
    <cellStyle name="Normal 8 2 2 2" xfId="313" xr:uid="{00000000-0005-0000-0000-0000FE020000}"/>
    <cellStyle name="Normal 8 2 2 2 2" xfId="818" xr:uid="{00000000-0005-0000-0000-0000FF020000}"/>
    <cellStyle name="Normal 8 2 2 3" xfId="740" xr:uid="{00000000-0005-0000-0000-000000030000}"/>
    <cellStyle name="Normal 8 2 3" xfId="312" xr:uid="{00000000-0005-0000-0000-000001030000}"/>
    <cellStyle name="Normal 8 2 3 2" xfId="819" xr:uid="{00000000-0005-0000-0000-000002030000}"/>
    <cellStyle name="Normal 8 2 4" xfId="706" xr:uid="{00000000-0005-0000-0000-000003030000}"/>
    <cellStyle name="Normal 8 3" xfId="110" xr:uid="{00000000-0005-0000-0000-000004030000}"/>
    <cellStyle name="Normal 8 3 2" xfId="314" xr:uid="{00000000-0005-0000-0000-000005030000}"/>
    <cellStyle name="Normal 8 3 2 2" xfId="820" xr:uid="{00000000-0005-0000-0000-000006030000}"/>
    <cellStyle name="Normal 8 3 3" xfId="741" xr:uid="{00000000-0005-0000-0000-000007030000}"/>
    <cellStyle name="Normal 8 4" xfId="162" xr:uid="{00000000-0005-0000-0000-000008030000}"/>
    <cellStyle name="Normal 8 4 2" xfId="821" xr:uid="{00000000-0005-0000-0000-000009030000}"/>
    <cellStyle name="Normal 8 4 3" xfId="676" xr:uid="{00000000-0005-0000-0000-00000A030000}"/>
    <cellStyle name="Normal 8 5" xfId="398" xr:uid="{00000000-0005-0000-0000-00000B030000}"/>
    <cellStyle name="Normal 8 5 2" xfId="822" xr:uid="{00000000-0005-0000-0000-00000C030000}"/>
    <cellStyle name="Normal 8 6" xfId="689" xr:uid="{00000000-0005-0000-0000-00000D030000}"/>
    <cellStyle name="Normal 9" xfId="111" xr:uid="{00000000-0005-0000-0000-00000E030000}"/>
    <cellStyle name="Normal 9 2" xfId="112" xr:uid="{00000000-0005-0000-0000-00000F030000}"/>
    <cellStyle name="Normal 9 2 2" xfId="399" xr:uid="{00000000-0005-0000-0000-000010030000}"/>
    <cellStyle name="Normal 9 2 2 2" xfId="490" xr:uid="{00000000-0005-0000-0000-000011030000}"/>
    <cellStyle name="Normal 9 2 2 3" xfId="574" xr:uid="{00000000-0005-0000-0000-000012030000}"/>
    <cellStyle name="Normal 9 2 3" xfId="610" xr:uid="{00000000-0005-0000-0000-000013030000}"/>
    <cellStyle name="Normal 9 3" xfId="113" xr:uid="{00000000-0005-0000-0000-000014030000}"/>
    <cellStyle name="Normal 9 4" xfId="585" xr:uid="{00000000-0005-0000-0000-000015030000}"/>
    <cellStyle name="Note 2" xfId="114" xr:uid="{00000000-0005-0000-0000-000016030000}"/>
    <cellStyle name="Note 2 2" xfId="315" xr:uid="{00000000-0005-0000-0000-000017030000}"/>
    <cellStyle name="Note 2 2 2" xfId="823" xr:uid="{00000000-0005-0000-0000-000018030000}"/>
    <cellStyle name="Note 2 2 3" xfId="677" xr:uid="{00000000-0005-0000-0000-000019030000}"/>
    <cellStyle name="Note 2 3" xfId="742" xr:uid="{00000000-0005-0000-0000-00001A030000}"/>
    <cellStyle name="Note 2 4" xfId="611" xr:uid="{00000000-0005-0000-0000-00001B030000}"/>
    <cellStyle name="Note 3" xfId="226" xr:uid="{00000000-0005-0000-0000-00001C030000}"/>
    <cellStyle name="Note 3 2" xfId="341" xr:uid="{00000000-0005-0000-0000-00001D030000}"/>
    <cellStyle name="Note 3 2 2" xfId="478" xr:uid="{00000000-0005-0000-0000-00001E030000}"/>
    <cellStyle name="Note 3 2 3" xfId="560" xr:uid="{00000000-0005-0000-0000-00001F030000}"/>
    <cellStyle name="Note 3 3" xfId="477" xr:uid="{00000000-0005-0000-0000-000020030000}"/>
    <cellStyle name="Note 3 3 2" xfId="655" xr:uid="{00000000-0005-0000-0000-000021030000}"/>
    <cellStyle name="Note 3 4" xfId="559" xr:uid="{00000000-0005-0000-0000-000022030000}"/>
    <cellStyle name="Note 4" xfId="400" xr:uid="{00000000-0005-0000-0000-000023030000}"/>
    <cellStyle name="Note 4 2" xfId="491" xr:uid="{00000000-0005-0000-0000-000024030000}"/>
    <cellStyle name="Note 4 3" xfId="575" xr:uid="{00000000-0005-0000-0000-000025030000}"/>
    <cellStyle name="Note 5" xfId="401" xr:uid="{00000000-0005-0000-0000-000026030000}"/>
    <cellStyle name="Note 5 2" xfId="492" xr:uid="{00000000-0005-0000-0000-000027030000}"/>
    <cellStyle name="Note 5 3" xfId="576" xr:uid="{00000000-0005-0000-0000-000028030000}"/>
    <cellStyle name="Note 6" xfId="887" xr:uid="{00000000-0005-0000-0000-000029030000}"/>
    <cellStyle name="Note 7" xfId="888" xr:uid="{00000000-0005-0000-0000-00002A030000}"/>
    <cellStyle name="Number0DecimalStyle" xfId="257" xr:uid="{00000000-0005-0000-0000-00002B030000}"/>
    <cellStyle name="Number10DecimalStyle" xfId="258" xr:uid="{00000000-0005-0000-0000-00002C030000}"/>
    <cellStyle name="Number1DecimalStyle" xfId="259" xr:uid="{00000000-0005-0000-0000-00002D030000}"/>
    <cellStyle name="Number2DecimalStyle" xfId="260" xr:uid="{00000000-0005-0000-0000-00002E030000}"/>
    <cellStyle name="Number3DecimalStyle" xfId="261" xr:uid="{00000000-0005-0000-0000-00002F030000}"/>
    <cellStyle name="Number4DecimalStyle" xfId="262" xr:uid="{00000000-0005-0000-0000-000030030000}"/>
    <cellStyle name="Number5DecimalStyle" xfId="263" xr:uid="{00000000-0005-0000-0000-000031030000}"/>
    <cellStyle name="Number6DecimalStyle" xfId="264" xr:uid="{00000000-0005-0000-0000-000032030000}"/>
    <cellStyle name="Number7DecimalStyle" xfId="265" xr:uid="{00000000-0005-0000-0000-000033030000}"/>
    <cellStyle name="Number8DecimalStyle" xfId="266" xr:uid="{00000000-0005-0000-0000-000034030000}"/>
    <cellStyle name="Number9DecimalStyle" xfId="267" xr:uid="{00000000-0005-0000-0000-000035030000}"/>
    <cellStyle name="numbers" xfId="115" xr:uid="{00000000-0005-0000-0000-000036030000}"/>
    <cellStyle name="Output 2" xfId="193" xr:uid="{00000000-0005-0000-0000-000037030000}"/>
    <cellStyle name="Percent" xfId="2" builtinId="5"/>
    <cellStyle name="Percent 10" xfId="345" xr:uid="{00000000-0005-0000-0000-000039030000}"/>
    <cellStyle name="Percent 10 2" xfId="493" xr:uid="{00000000-0005-0000-0000-00003A030000}"/>
    <cellStyle name="Percent 10 2 2" xfId="918" xr:uid="{B0850680-FFCF-4E95-98D7-7FCFB335ACC5}"/>
    <cellStyle name="Percent 10 3" xfId="836" xr:uid="{00000000-0005-0000-0000-00003B030000}"/>
    <cellStyle name="Percent 10 4" xfId="659" xr:uid="{00000000-0005-0000-0000-00003C030000}"/>
    <cellStyle name="Percent 11" xfId="413" xr:uid="{00000000-0005-0000-0000-00003D030000}"/>
    <cellStyle name="Percent 11 2" xfId="683" xr:uid="{00000000-0005-0000-0000-00003E030000}"/>
    <cellStyle name="Percent 12" xfId="497" xr:uid="{00000000-0005-0000-0000-00003F030000}"/>
    <cellStyle name="Percent 13" xfId="9" xr:uid="{00000000-0005-0000-0000-000040030000}"/>
    <cellStyle name="Percent 2" xfId="116" xr:uid="{00000000-0005-0000-0000-000041030000}"/>
    <cellStyle name="Percent 2 2" xfId="117" xr:uid="{00000000-0005-0000-0000-000042030000}"/>
    <cellStyle name="Percent 2 3" xfId="118" xr:uid="{00000000-0005-0000-0000-000043030000}"/>
    <cellStyle name="Percent 2 3 2" xfId="119" xr:uid="{00000000-0005-0000-0000-000044030000}"/>
    <cellStyle name="Percent 2 3 2 2" xfId="120" xr:uid="{00000000-0005-0000-0000-000045030000}"/>
    <cellStyle name="Percent 2 3 2 2 2" xfId="317" xr:uid="{00000000-0005-0000-0000-000046030000}"/>
    <cellStyle name="Percent 2 3 2 2 2 2" xfId="824" xr:uid="{00000000-0005-0000-0000-000047030000}"/>
    <cellStyle name="Percent 2 3 2 2 3" xfId="743" xr:uid="{00000000-0005-0000-0000-000048030000}"/>
    <cellStyle name="Percent 2 3 2 3" xfId="316" xr:uid="{00000000-0005-0000-0000-000049030000}"/>
    <cellStyle name="Percent 2 3 2 3 2" xfId="825" xr:uid="{00000000-0005-0000-0000-00004A030000}"/>
    <cellStyle name="Percent 2 3 2 4" xfId="708" xr:uid="{00000000-0005-0000-0000-00004B030000}"/>
    <cellStyle name="Percent 2 3 3" xfId="121" xr:uid="{00000000-0005-0000-0000-00004C030000}"/>
    <cellStyle name="Percent 2 3 3 2" xfId="318" xr:uid="{00000000-0005-0000-0000-00004D030000}"/>
    <cellStyle name="Percent 2 3 3 2 2" xfId="826" xr:uid="{00000000-0005-0000-0000-00004E030000}"/>
    <cellStyle name="Percent 2 3 3 3" xfId="744" xr:uid="{00000000-0005-0000-0000-00004F030000}"/>
    <cellStyle name="Percent 2 3 4" xfId="148" xr:uid="{00000000-0005-0000-0000-000050030000}"/>
    <cellStyle name="Percent 2 3 4 2" xfId="827" xr:uid="{00000000-0005-0000-0000-000051030000}"/>
    <cellStyle name="Percent 2 3 5" xfId="246" xr:uid="{00000000-0005-0000-0000-000052030000}"/>
    <cellStyle name="Percent 2 3 6" xfId="697" xr:uid="{00000000-0005-0000-0000-000053030000}"/>
    <cellStyle name="Percent 2 4" xfId="122" xr:uid="{00000000-0005-0000-0000-000054030000}"/>
    <cellStyle name="Percent 2 4 2" xfId="251" xr:uid="{00000000-0005-0000-0000-000055030000}"/>
    <cellStyle name="Percent 2 4 2 2" xfId="479" xr:uid="{00000000-0005-0000-0000-000056030000}"/>
    <cellStyle name="Percent 2 4 2 3" xfId="561" xr:uid="{00000000-0005-0000-0000-000057030000}"/>
    <cellStyle name="Percent 2 4 3" xfId="889" xr:uid="{00000000-0005-0000-0000-000058030000}"/>
    <cellStyle name="Percent 2 5" xfId="123" xr:uid="{00000000-0005-0000-0000-000059030000}"/>
    <cellStyle name="Percent 2 5 2" xfId="319" xr:uid="{00000000-0005-0000-0000-00005A030000}"/>
    <cellStyle name="Percent 2 5 2 2" xfId="756" xr:uid="{00000000-0005-0000-0000-00005B030000}"/>
    <cellStyle name="Percent 2 5 3" xfId="707" xr:uid="{00000000-0005-0000-0000-00005C030000}"/>
    <cellStyle name="Percent 2 6" xfId="140" xr:uid="{00000000-0005-0000-0000-00005D030000}"/>
    <cellStyle name="Percent 2 7" xfId="419" xr:uid="{00000000-0005-0000-0000-00005E030000}"/>
    <cellStyle name="Percent 2 7 2" xfId="686" xr:uid="{00000000-0005-0000-0000-00005F030000}"/>
    <cellStyle name="Percent 2 8" xfId="838" xr:uid="{00000000-0005-0000-0000-000060030000}"/>
    <cellStyle name="Percent 3" xfId="124" xr:uid="{00000000-0005-0000-0000-000061030000}"/>
    <cellStyle name="Percent 3 2" xfId="158" xr:uid="{00000000-0005-0000-0000-000062030000}"/>
    <cellStyle name="Percent 3 2 2" xfId="173" xr:uid="{00000000-0005-0000-0000-000063030000}"/>
    <cellStyle name="Percent 3 3" xfId="141" xr:uid="{00000000-0005-0000-0000-000064030000}"/>
    <cellStyle name="Percent 4" xfId="125" xr:uid="{00000000-0005-0000-0000-000065030000}"/>
    <cellStyle name="Percent 5" xfId="126" xr:uid="{00000000-0005-0000-0000-000066030000}"/>
    <cellStyle name="Percent 5 2" xfId="127" xr:uid="{00000000-0005-0000-0000-000067030000}"/>
    <cellStyle name="Percent 5 2 2" xfId="128" xr:uid="{00000000-0005-0000-0000-000068030000}"/>
    <cellStyle name="Percent 5 2 2 2" xfId="321" xr:uid="{00000000-0005-0000-0000-000069030000}"/>
    <cellStyle name="Percent 5 2 2 2 2" xfId="828" xr:uid="{00000000-0005-0000-0000-00006A030000}"/>
    <cellStyle name="Percent 5 2 2 3" xfId="745" xr:uid="{00000000-0005-0000-0000-00006B030000}"/>
    <cellStyle name="Percent 5 2 3" xfId="320" xr:uid="{00000000-0005-0000-0000-00006C030000}"/>
    <cellStyle name="Percent 5 2 3 2" xfId="650" xr:uid="{00000000-0005-0000-0000-00006D030000}"/>
    <cellStyle name="Percent 5 2 4" xfId="710" xr:uid="{00000000-0005-0000-0000-00006E030000}"/>
    <cellStyle name="Percent 5 3" xfId="129" xr:uid="{00000000-0005-0000-0000-00006F030000}"/>
    <cellStyle name="Percent 5 3 2" xfId="322" xr:uid="{00000000-0005-0000-0000-000070030000}"/>
    <cellStyle name="Percent 5 3 2 2" xfId="829" xr:uid="{00000000-0005-0000-0000-000071030000}"/>
    <cellStyle name="Percent 5 3 3" xfId="746" xr:uid="{00000000-0005-0000-0000-000072030000}"/>
    <cellStyle name="Percent 5 4" xfId="163" xr:uid="{00000000-0005-0000-0000-000073030000}"/>
    <cellStyle name="Percent 5 4 2" xfId="830" xr:uid="{00000000-0005-0000-0000-000074030000}"/>
    <cellStyle name="Percent 5 5" xfId="690" xr:uid="{00000000-0005-0000-0000-000075030000}"/>
    <cellStyle name="Percent 6" xfId="130" xr:uid="{00000000-0005-0000-0000-000076030000}"/>
    <cellStyle name="Percent 6 2" xfId="168" xr:uid="{00000000-0005-0000-0000-000077030000}"/>
    <cellStyle name="Percent 6 2 2" xfId="402" xr:uid="{00000000-0005-0000-0000-000078030000}"/>
    <cellStyle name="Percent 6 2 2 2" xfId="494" xr:uid="{00000000-0005-0000-0000-000079030000}"/>
    <cellStyle name="Percent 6 2 2 3" xfId="577" xr:uid="{00000000-0005-0000-0000-00007A030000}"/>
    <cellStyle name="Percent 6 3" xfId="144" xr:uid="{00000000-0005-0000-0000-00007B030000}"/>
    <cellStyle name="Percent 6 3 2" xfId="656" xr:uid="{00000000-0005-0000-0000-00007C030000}"/>
    <cellStyle name="Percent 7" xfId="139" xr:uid="{00000000-0005-0000-0000-00007D030000}"/>
    <cellStyle name="Percent 7 2" xfId="403" xr:uid="{00000000-0005-0000-0000-00007E030000}"/>
    <cellStyle name="Percent 7 2 2" xfId="495" xr:uid="{00000000-0005-0000-0000-00007F030000}"/>
    <cellStyle name="Percent 7 2 3" xfId="578" xr:uid="{00000000-0005-0000-0000-000080030000}"/>
    <cellStyle name="Percent 8" xfId="227" xr:uid="{00000000-0005-0000-0000-000081030000}"/>
    <cellStyle name="Percent 8 2" xfId="342" xr:uid="{00000000-0005-0000-0000-000082030000}"/>
    <cellStyle name="Percent 8 2 2" xfId="481" xr:uid="{00000000-0005-0000-0000-000083030000}"/>
    <cellStyle name="Percent 8 2 3" xfId="564" xr:uid="{00000000-0005-0000-0000-000084030000}"/>
    <cellStyle name="Percent 8 3" xfId="480" xr:uid="{00000000-0005-0000-0000-000085030000}"/>
    <cellStyle name="Percent 8 4" xfId="563" xr:uid="{00000000-0005-0000-0000-000086030000}"/>
    <cellStyle name="Percent 9" xfId="232" xr:uid="{00000000-0005-0000-0000-000087030000}"/>
    <cellStyle name="Percent 9 2" xfId="482" xr:uid="{00000000-0005-0000-0000-000088030000}"/>
    <cellStyle name="Percent 9 2 2" xfId="657" xr:uid="{00000000-0005-0000-0000-000089030000}"/>
    <cellStyle name="Percent 9 3" xfId="565" xr:uid="{00000000-0005-0000-0000-00008A030000}"/>
    <cellStyle name="Proposed" xfId="404" xr:uid="{00000000-0005-0000-0000-00008B030000}"/>
    <cellStyle name="Sheet Title" xfId="405" xr:uid="{00000000-0005-0000-0000-00008C030000}"/>
    <cellStyle name="STYLE1" xfId="406" xr:uid="{00000000-0005-0000-0000-00008D030000}"/>
    <cellStyle name="TextStyle" xfId="268" xr:uid="{00000000-0005-0000-0000-00008E030000}"/>
    <cellStyle name="Title" xfId="5" builtinId="15" customBuiltin="1"/>
    <cellStyle name="Total 2" xfId="131" xr:uid="{00000000-0005-0000-0000-000090030000}"/>
    <cellStyle name="Total 2 2" xfId="161" xr:uid="{00000000-0005-0000-0000-000091030000}"/>
    <cellStyle name="Total 2 2 2" xfId="678" xr:uid="{00000000-0005-0000-0000-000092030000}"/>
    <cellStyle name="Total 3" xfId="199" xr:uid="{00000000-0005-0000-0000-000093030000}"/>
    <cellStyle name="Warning Text 2" xfId="197" xr:uid="{00000000-0005-0000-0000-000094030000}"/>
  </cellStyles>
  <dxfs count="27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2DD3-0A75-4DF5-AFF9-070111A28F25}">
  <dimension ref="A1:PZ401"/>
  <sheetViews>
    <sheetView tabSelected="1"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497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523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65"/>
      <c r="J5" s="66" t="s">
        <v>4</v>
      </c>
      <c r="K5" s="66"/>
      <c r="L5" s="66"/>
      <c r="M5" s="67"/>
      <c r="N5" s="65"/>
      <c r="O5" s="66"/>
      <c r="P5" s="66"/>
      <c r="Q5" s="66" t="s">
        <v>5</v>
      </c>
      <c r="R5" s="67"/>
      <c r="S5" s="65"/>
      <c r="T5" s="66"/>
      <c r="U5" s="66"/>
      <c r="V5" s="66" t="s">
        <v>5</v>
      </c>
      <c r="W5" s="67"/>
      <c r="X5" s="72" t="s">
        <v>458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495</v>
      </c>
      <c r="R6" s="11"/>
      <c r="S6" s="9"/>
      <c r="T6" s="10"/>
      <c r="U6" s="10"/>
      <c r="V6" s="10" t="s">
        <v>495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2023</v>
      </c>
      <c r="E8" s="48">
        <v>2022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518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108</v>
      </c>
      <c r="C10" s="41" t="s">
        <v>31</v>
      </c>
      <c r="D10" s="41" t="s">
        <v>32</v>
      </c>
      <c r="E10" s="41" t="s">
        <v>32</v>
      </c>
      <c r="F10" s="44">
        <v>5.2499999999999998E-2</v>
      </c>
      <c r="G10" s="45">
        <v>4.2500000000000003E-2</v>
      </c>
      <c r="H10" s="46">
        <v>6.25E-2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2024</v>
      </c>
      <c r="Y10" s="47">
        <v>2025</v>
      </c>
      <c r="Z10" s="47">
        <v>2026</v>
      </c>
      <c r="AA10" s="47">
        <v>2027</v>
      </c>
      <c r="AB10" s="47">
        <v>2028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0">B11-1</f>
        <v>-3</v>
      </c>
      <c r="D11" s="17">
        <f t="shared" si="0"/>
        <v>-4</v>
      </c>
      <c r="E11" s="17">
        <f t="shared" si="0"/>
        <v>-5</v>
      </c>
      <c r="F11" s="18">
        <f t="shared" si="0"/>
        <v>-6</v>
      </c>
      <c r="G11" s="17">
        <f t="shared" si="0"/>
        <v>-7</v>
      </c>
      <c r="H11" s="39">
        <f t="shared" si="0"/>
        <v>-8</v>
      </c>
      <c r="I11" s="18">
        <f t="shared" si="0"/>
        <v>-9</v>
      </c>
      <c r="J11" s="17">
        <f t="shared" si="0"/>
        <v>-10</v>
      </c>
      <c r="K11" s="17">
        <f t="shared" si="0"/>
        <v>-11</v>
      </c>
      <c r="L11" s="17">
        <f t="shared" si="0"/>
        <v>-12</v>
      </c>
      <c r="M11" s="39">
        <f t="shared" si="0"/>
        <v>-13</v>
      </c>
      <c r="N11" s="18">
        <f t="shared" si="0"/>
        <v>-14</v>
      </c>
      <c r="O11" s="17">
        <f t="shared" si="0"/>
        <v>-15</v>
      </c>
      <c r="P11" s="17">
        <f t="shared" si="0"/>
        <v>-16</v>
      </c>
      <c r="Q11" s="17">
        <f t="shared" si="0"/>
        <v>-17</v>
      </c>
      <c r="R11" s="39">
        <f t="shared" si="0"/>
        <v>-18</v>
      </c>
      <c r="S11" s="18">
        <f t="shared" si="0"/>
        <v>-19</v>
      </c>
      <c r="T11" s="17">
        <f t="shared" si="0"/>
        <v>-20</v>
      </c>
      <c r="U11" s="17">
        <f t="shared" si="0"/>
        <v>-21</v>
      </c>
      <c r="V11" s="17">
        <f t="shared" si="0"/>
        <v>-22</v>
      </c>
      <c r="W11" s="39">
        <f t="shared" si="0"/>
        <v>-23</v>
      </c>
      <c r="X11" s="18">
        <f t="shared" si="0"/>
        <v>-24</v>
      </c>
      <c r="Y11" s="17">
        <f t="shared" si="0"/>
        <v>-25</v>
      </c>
      <c r="Z11" s="17">
        <f t="shared" si="0"/>
        <v>-26</v>
      </c>
      <c r="AA11" s="17">
        <f t="shared" si="0"/>
        <v>-27</v>
      </c>
      <c r="AB11" s="17">
        <f t="shared" si="0"/>
        <v>-28</v>
      </c>
      <c r="AC11" s="39">
        <f t="shared" si="0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109</v>
      </c>
      <c r="C13" s="27">
        <v>11898022.726300001</v>
      </c>
      <c r="D13" s="28">
        <v>1.1608530000000001E-2</v>
      </c>
      <c r="E13" s="28">
        <v>1.1735310000000001E-2</v>
      </c>
      <c r="F13" s="32">
        <v>143002311</v>
      </c>
      <c r="G13" s="31">
        <v>164366274</v>
      </c>
      <c r="H13" s="33">
        <v>125298048</v>
      </c>
      <c r="I13" s="32">
        <v>6223039</v>
      </c>
      <c r="J13" s="31">
        <v>2523772.2404672224</v>
      </c>
      <c r="K13" s="31">
        <v>8746811.2404672224</v>
      </c>
      <c r="L13" s="31">
        <v>-2786047</v>
      </c>
      <c r="M13" s="33">
        <v>5960764.2404672224</v>
      </c>
      <c r="N13" s="32">
        <v>1768022</v>
      </c>
      <c r="O13" s="31">
        <v>0</v>
      </c>
      <c r="P13" s="31">
        <v>2415916</v>
      </c>
      <c r="Q13" s="31">
        <v>0</v>
      </c>
      <c r="R13" s="33">
        <v>4183938</v>
      </c>
      <c r="S13" s="32">
        <v>1728</v>
      </c>
      <c r="T13" s="31">
        <v>3929393</v>
      </c>
      <c r="U13" s="31">
        <v>2270473</v>
      </c>
      <c r="V13" s="31">
        <v>886842.21736597375</v>
      </c>
      <c r="W13" s="30">
        <v>7088436.2173659736</v>
      </c>
      <c r="X13" s="32">
        <v>-3163786.2173659736</v>
      </c>
      <c r="Y13" s="31">
        <v>-265553</v>
      </c>
      <c r="Z13" s="31">
        <v>639788</v>
      </c>
      <c r="AA13" s="31">
        <v>-114947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1433</v>
      </c>
      <c r="B14" s="37" t="s">
        <v>166</v>
      </c>
      <c r="C14" s="27">
        <v>969025.34340000001</v>
      </c>
      <c r="D14" s="28">
        <v>9.3869999999999999E-4</v>
      </c>
      <c r="E14" s="28">
        <v>8.4637000000000004E-4</v>
      </c>
      <c r="F14" s="32">
        <v>11563589</v>
      </c>
      <c r="G14" s="31">
        <v>13291142</v>
      </c>
      <c r="H14" s="33">
        <v>10131970</v>
      </c>
      <c r="I14" s="32">
        <v>503213</v>
      </c>
      <c r="J14" s="31">
        <v>273868.36249026039</v>
      </c>
      <c r="K14" s="31">
        <v>777081.36249026039</v>
      </c>
      <c r="L14" s="31">
        <v>-225288</v>
      </c>
      <c r="M14" s="33">
        <v>551793.36249026039</v>
      </c>
      <c r="N14" s="32">
        <v>142967</v>
      </c>
      <c r="O14" s="31">
        <v>0</v>
      </c>
      <c r="P14" s="31">
        <v>195358</v>
      </c>
      <c r="Q14" s="31">
        <v>598176.98938771104</v>
      </c>
      <c r="R14" s="33">
        <v>936501.98938771104</v>
      </c>
      <c r="S14" s="32">
        <v>140</v>
      </c>
      <c r="T14" s="31">
        <v>317742</v>
      </c>
      <c r="U14" s="31">
        <v>183597</v>
      </c>
      <c r="V14" s="31">
        <v>0</v>
      </c>
      <c r="W14" s="30">
        <v>501479</v>
      </c>
      <c r="X14" s="32">
        <v>414056.98938771104</v>
      </c>
      <c r="Y14" s="31">
        <v>-21473</v>
      </c>
      <c r="Z14" s="31">
        <v>51735</v>
      </c>
      <c r="AA14" s="31">
        <v>-9296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1434</v>
      </c>
      <c r="B15" s="37" t="s">
        <v>167</v>
      </c>
      <c r="C15" s="27">
        <v>0</v>
      </c>
      <c r="D15" s="28">
        <v>0</v>
      </c>
      <c r="E15" s="28">
        <v>0</v>
      </c>
      <c r="F15" s="32">
        <v>0</v>
      </c>
      <c r="G15" s="31">
        <v>0</v>
      </c>
      <c r="H15" s="33">
        <v>0</v>
      </c>
      <c r="I15" s="32">
        <v>0</v>
      </c>
      <c r="J15" s="31">
        <v>0</v>
      </c>
      <c r="K15" s="31">
        <v>0</v>
      </c>
      <c r="L15" s="31">
        <v>0</v>
      </c>
      <c r="M15" s="33">
        <v>0</v>
      </c>
      <c r="N15" s="32">
        <v>0</v>
      </c>
      <c r="O15" s="31">
        <v>0</v>
      </c>
      <c r="P15" s="31">
        <v>0</v>
      </c>
      <c r="Q15" s="31">
        <v>0</v>
      </c>
      <c r="R15" s="33">
        <v>0</v>
      </c>
      <c r="S15" s="32">
        <v>0</v>
      </c>
      <c r="T15" s="31">
        <v>0</v>
      </c>
      <c r="U15" s="31">
        <v>0</v>
      </c>
      <c r="V15" s="31">
        <v>0</v>
      </c>
      <c r="W15" s="30">
        <v>0</v>
      </c>
      <c r="X15" s="32">
        <v>0</v>
      </c>
      <c r="Y15" s="31">
        <v>0</v>
      </c>
      <c r="Z15" s="31">
        <v>0</v>
      </c>
      <c r="AA15" s="31">
        <v>0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1435</v>
      </c>
      <c r="B16" s="37" t="s">
        <v>168</v>
      </c>
      <c r="C16" s="27">
        <v>61396.110100000005</v>
      </c>
      <c r="D16" s="28">
        <v>5.804E-5</v>
      </c>
      <c r="E16" s="28">
        <v>5.1969999999999999E-5</v>
      </c>
      <c r="F16" s="32">
        <v>714979</v>
      </c>
      <c r="G16" s="31">
        <v>821794</v>
      </c>
      <c r="H16" s="33">
        <v>626462</v>
      </c>
      <c r="I16" s="32">
        <v>31114</v>
      </c>
      <c r="J16" s="31">
        <v>-40394.140041070495</v>
      </c>
      <c r="K16" s="31">
        <v>-9280.1400410704955</v>
      </c>
      <c r="L16" s="31">
        <v>-13930</v>
      </c>
      <c r="M16" s="33">
        <v>-23210.140041070495</v>
      </c>
      <c r="N16" s="32">
        <v>8840</v>
      </c>
      <c r="O16" s="31">
        <v>0</v>
      </c>
      <c r="P16" s="31">
        <v>12079</v>
      </c>
      <c r="Q16" s="31">
        <v>40212.088030442588</v>
      </c>
      <c r="R16" s="33">
        <v>61131.088030442588</v>
      </c>
      <c r="S16" s="32">
        <v>9</v>
      </c>
      <c r="T16" s="31">
        <v>19646</v>
      </c>
      <c r="U16" s="31">
        <v>11352</v>
      </c>
      <c r="V16" s="31">
        <v>0</v>
      </c>
      <c r="W16" s="30">
        <v>31007</v>
      </c>
      <c r="X16" s="32">
        <v>28828.088030442588</v>
      </c>
      <c r="Y16" s="31">
        <v>-1328</v>
      </c>
      <c r="Z16" s="31">
        <v>3199</v>
      </c>
      <c r="AA16" s="31">
        <v>-575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1436</v>
      </c>
      <c r="B17" s="37" t="s">
        <v>464</v>
      </c>
      <c r="C17" s="27">
        <v>136623.6972</v>
      </c>
      <c r="D17" s="28">
        <v>1.2929E-4</v>
      </c>
      <c r="E17" s="28">
        <v>1.3893999999999999E-4</v>
      </c>
      <c r="F17" s="32">
        <v>1592688</v>
      </c>
      <c r="G17" s="31">
        <v>1830629</v>
      </c>
      <c r="H17" s="33">
        <v>1395507</v>
      </c>
      <c r="I17" s="32">
        <v>69309</v>
      </c>
      <c r="J17" s="31">
        <v>-449768.64400377823</v>
      </c>
      <c r="K17" s="31">
        <v>-380459.64400377823</v>
      </c>
      <c r="L17" s="31">
        <v>-31030</v>
      </c>
      <c r="M17" s="33">
        <v>-411489.64400377823</v>
      </c>
      <c r="N17" s="32">
        <v>19691</v>
      </c>
      <c r="O17" s="31">
        <v>0</v>
      </c>
      <c r="P17" s="31">
        <v>26907</v>
      </c>
      <c r="Q17" s="31">
        <v>490.66766319435482</v>
      </c>
      <c r="R17" s="33">
        <v>47088.667663194356</v>
      </c>
      <c r="S17" s="32">
        <v>19</v>
      </c>
      <c r="T17" s="31">
        <v>43764</v>
      </c>
      <c r="U17" s="31">
        <v>25287</v>
      </c>
      <c r="V17" s="31">
        <v>61163.731335776261</v>
      </c>
      <c r="W17" s="30">
        <v>130233.73133577626</v>
      </c>
      <c r="X17" s="32">
        <v>-86032.063672581906</v>
      </c>
      <c r="Y17" s="31">
        <v>-2958</v>
      </c>
      <c r="Z17" s="31">
        <v>7126</v>
      </c>
      <c r="AA17" s="31">
        <v>-1281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1437</v>
      </c>
      <c r="B18" s="37" t="s">
        <v>169</v>
      </c>
      <c r="C18" s="27">
        <v>182448.93400000001</v>
      </c>
      <c r="D18" s="28">
        <v>1.7281999999999999E-4</v>
      </c>
      <c r="E18" s="28">
        <v>1.6752E-4</v>
      </c>
      <c r="F18" s="32">
        <v>2128922</v>
      </c>
      <c r="G18" s="31">
        <v>2446975</v>
      </c>
      <c r="H18" s="33">
        <v>1865353</v>
      </c>
      <c r="I18" s="32">
        <v>92644</v>
      </c>
      <c r="J18" s="31">
        <v>-183878.41501204117</v>
      </c>
      <c r="K18" s="31">
        <v>-91234.415012041165</v>
      </c>
      <c r="L18" s="31">
        <v>-41477</v>
      </c>
      <c r="M18" s="33">
        <v>-132711.41501204117</v>
      </c>
      <c r="N18" s="32">
        <v>26321</v>
      </c>
      <c r="O18" s="31">
        <v>0</v>
      </c>
      <c r="P18" s="31">
        <v>35967</v>
      </c>
      <c r="Q18" s="31">
        <v>36100.839015095473</v>
      </c>
      <c r="R18" s="33">
        <v>98388.839015095466</v>
      </c>
      <c r="S18" s="32">
        <v>26</v>
      </c>
      <c r="T18" s="31">
        <v>58498</v>
      </c>
      <c r="U18" s="31">
        <v>33801</v>
      </c>
      <c r="V18" s="31">
        <v>380.34549898970374</v>
      </c>
      <c r="W18" s="30">
        <v>92705.3454989897</v>
      </c>
      <c r="X18" s="32">
        <v>1822.4935161057656</v>
      </c>
      <c r="Y18" s="31">
        <v>-3953</v>
      </c>
      <c r="Z18" s="31">
        <v>9525</v>
      </c>
      <c r="AA18" s="31">
        <v>-1711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1438</v>
      </c>
      <c r="B19" s="37" t="s">
        <v>170</v>
      </c>
      <c r="C19" s="27">
        <v>192290.66760000002</v>
      </c>
      <c r="D19" s="28">
        <v>1.8209000000000001E-4</v>
      </c>
      <c r="E19" s="28">
        <v>1.8090000000000001E-4</v>
      </c>
      <c r="F19" s="32">
        <v>2243117</v>
      </c>
      <c r="G19" s="31">
        <v>2578230</v>
      </c>
      <c r="H19" s="33">
        <v>1965410</v>
      </c>
      <c r="I19" s="32">
        <v>97614</v>
      </c>
      <c r="J19" s="31">
        <v>-230276.28546670795</v>
      </c>
      <c r="K19" s="31">
        <v>-132662.28546670795</v>
      </c>
      <c r="L19" s="31">
        <v>-43702</v>
      </c>
      <c r="M19" s="33">
        <v>-176364.28546670795</v>
      </c>
      <c r="N19" s="32">
        <v>27733</v>
      </c>
      <c r="O19" s="31">
        <v>0</v>
      </c>
      <c r="P19" s="31">
        <v>37896</v>
      </c>
      <c r="Q19" s="31">
        <v>9796.9747334228268</v>
      </c>
      <c r="R19" s="33">
        <v>75425.97473342283</v>
      </c>
      <c r="S19" s="32">
        <v>27</v>
      </c>
      <c r="T19" s="31">
        <v>61636</v>
      </c>
      <c r="U19" s="31">
        <v>35614</v>
      </c>
      <c r="V19" s="31">
        <v>0</v>
      </c>
      <c r="W19" s="30">
        <v>97277</v>
      </c>
      <c r="X19" s="32">
        <v>-25919.025266577173</v>
      </c>
      <c r="Y19" s="31">
        <v>-4165</v>
      </c>
      <c r="Z19" s="31">
        <v>10036</v>
      </c>
      <c r="AA19" s="31">
        <v>-1803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1439</v>
      </c>
      <c r="B20" s="37" t="s">
        <v>171</v>
      </c>
      <c r="C20" s="27">
        <v>78519.261599999998</v>
      </c>
      <c r="D20" s="28">
        <v>7.4339999999999996E-5</v>
      </c>
      <c r="E20" s="28">
        <v>5.825E-5</v>
      </c>
      <c r="F20" s="32">
        <v>915774</v>
      </c>
      <c r="G20" s="31">
        <v>1052587</v>
      </c>
      <c r="H20" s="33">
        <v>802398</v>
      </c>
      <c r="I20" s="32">
        <v>39852</v>
      </c>
      <c r="J20" s="31">
        <v>-75033.827815541357</v>
      </c>
      <c r="K20" s="31">
        <v>-35181.827815541357</v>
      </c>
      <c r="L20" s="31">
        <v>-17842</v>
      </c>
      <c r="M20" s="33">
        <v>-53023.827815541357</v>
      </c>
      <c r="N20" s="32">
        <v>11322</v>
      </c>
      <c r="O20" s="31">
        <v>0</v>
      </c>
      <c r="P20" s="31">
        <v>15471</v>
      </c>
      <c r="Q20" s="31">
        <v>105251.16625787313</v>
      </c>
      <c r="R20" s="33">
        <v>132044.16625787312</v>
      </c>
      <c r="S20" s="32">
        <v>11</v>
      </c>
      <c r="T20" s="31">
        <v>25163</v>
      </c>
      <c r="U20" s="31">
        <v>14540</v>
      </c>
      <c r="V20" s="31">
        <v>0</v>
      </c>
      <c r="W20" s="30">
        <v>39714</v>
      </c>
      <c r="X20" s="32">
        <v>90670.166257873134</v>
      </c>
      <c r="Y20" s="31">
        <v>-1701</v>
      </c>
      <c r="Z20" s="31">
        <v>4097</v>
      </c>
      <c r="AA20" s="31">
        <v>-736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1440</v>
      </c>
      <c r="B21" s="37" t="s">
        <v>110</v>
      </c>
      <c r="C21" s="27">
        <v>6133065.1869999999</v>
      </c>
      <c r="D21" s="28">
        <v>5.9779899999999999E-3</v>
      </c>
      <c r="E21" s="28">
        <v>6.0511200000000001E-3</v>
      </c>
      <c r="F21" s="32">
        <v>73641226</v>
      </c>
      <c r="G21" s="31">
        <v>84642926</v>
      </c>
      <c r="H21" s="33">
        <v>64524146</v>
      </c>
      <c r="I21" s="32">
        <v>3204649</v>
      </c>
      <c r="J21" s="31">
        <v>1664179.3425355144</v>
      </c>
      <c r="K21" s="31">
        <v>4868828.3425355144</v>
      </c>
      <c r="L21" s="31">
        <v>-1434718</v>
      </c>
      <c r="M21" s="33">
        <v>3434110.3425355144</v>
      </c>
      <c r="N21" s="32">
        <v>910470</v>
      </c>
      <c r="O21" s="31">
        <v>0</v>
      </c>
      <c r="P21" s="31">
        <v>1244113</v>
      </c>
      <c r="Q21" s="31">
        <v>0</v>
      </c>
      <c r="R21" s="33">
        <v>2154583</v>
      </c>
      <c r="S21" s="32">
        <v>890</v>
      </c>
      <c r="T21" s="31">
        <v>2023501</v>
      </c>
      <c r="U21" s="31">
        <v>1169215</v>
      </c>
      <c r="V21" s="31">
        <v>503960.95495331503</v>
      </c>
      <c r="W21" s="30">
        <v>3697566.9549533152</v>
      </c>
      <c r="X21" s="32">
        <v>-1676507.954953315</v>
      </c>
      <c r="Y21" s="31">
        <v>-136750</v>
      </c>
      <c r="Z21" s="31">
        <v>329469</v>
      </c>
      <c r="AA21" s="31">
        <v>-59195.000000000233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1445</v>
      </c>
      <c r="B22" s="37" t="s">
        <v>111</v>
      </c>
      <c r="C22" s="27">
        <v>6906622.3294000002</v>
      </c>
      <c r="D22" s="28">
        <v>6.7264999999999998E-3</v>
      </c>
      <c r="E22" s="28">
        <v>6.8223800000000003E-3</v>
      </c>
      <c r="F22" s="32">
        <v>82861917</v>
      </c>
      <c r="G22" s="31">
        <v>95241150</v>
      </c>
      <c r="H22" s="33">
        <v>72603277</v>
      </c>
      <c r="I22" s="32">
        <v>3605906</v>
      </c>
      <c r="J22" s="31">
        <v>-1401982.3749462646</v>
      </c>
      <c r="K22" s="31">
        <v>2203923.6250537354</v>
      </c>
      <c r="L22" s="31">
        <v>-1614360</v>
      </c>
      <c r="M22" s="33">
        <v>589563.62505373545</v>
      </c>
      <c r="N22" s="32">
        <v>1024471</v>
      </c>
      <c r="O22" s="31">
        <v>0</v>
      </c>
      <c r="P22" s="31">
        <v>1399890</v>
      </c>
      <c r="Q22" s="31">
        <v>0</v>
      </c>
      <c r="R22" s="33">
        <v>2424361</v>
      </c>
      <c r="S22" s="32">
        <v>1001</v>
      </c>
      <c r="T22" s="31">
        <v>2276866</v>
      </c>
      <c r="U22" s="31">
        <v>1315613</v>
      </c>
      <c r="V22" s="31">
        <v>660245.00786233752</v>
      </c>
      <c r="W22" s="30">
        <v>4253725.0078623379</v>
      </c>
      <c r="X22" s="32">
        <v>-1979608.0078623374</v>
      </c>
      <c r="Y22" s="31">
        <v>-153873</v>
      </c>
      <c r="Z22" s="31">
        <v>370722</v>
      </c>
      <c r="AA22" s="31">
        <v>-66605.000000000466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1450</v>
      </c>
      <c r="B23" s="37" t="s">
        <v>112</v>
      </c>
      <c r="C23" s="27">
        <v>0</v>
      </c>
      <c r="D23" s="28">
        <v>0</v>
      </c>
      <c r="E23" s="28">
        <v>0</v>
      </c>
      <c r="F23" s="32">
        <v>0</v>
      </c>
      <c r="G23" s="31">
        <v>0</v>
      </c>
      <c r="H23" s="33">
        <v>0</v>
      </c>
      <c r="I23" s="32">
        <v>0</v>
      </c>
      <c r="J23" s="31">
        <v>-19658597.691834122</v>
      </c>
      <c r="K23" s="31">
        <v>-19658597.691834122</v>
      </c>
      <c r="L23" s="31">
        <v>0</v>
      </c>
      <c r="M23" s="33">
        <v>-19658597.691834122</v>
      </c>
      <c r="N23" s="32">
        <v>0</v>
      </c>
      <c r="O23" s="31">
        <v>0</v>
      </c>
      <c r="P23" s="31">
        <v>0</v>
      </c>
      <c r="Q23" s="31">
        <v>0</v>
      </c>
      <c r="R23" s="33">
        <v>0</v>
      </c>
      <c r="S23" s="32">
        <v>0</v>
      </c>
      <c r="T23" s="31">
        <v>0</v>
      </c>
      <c r="U23" s="31">
        <v>0</v>
      </c>
      <c r="V23" s="31">
        <v>0</v>
      </c>
      <c r="W23" s="30">
        <v>0</v>
      </c>
      <c r="X23" s="32">
        <v>0</v>
      </c>
      <c r="Y23" s="31">
        <v>0</v>
      </c>
      <c r="Z23" s="31">
        <v>0</v>
      </c>
      <c r="AA23" s="31">
        <v>0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1451</v>
      </c>
      <c r="B24" s="37" t="s">
        <v>172</v>
      </c>
      <c r="C24" s="27">
        <v>139242.59650000001</v>
      </c>
      <c r="D24" s="28">
        <v>1.3192999999999999E-4</v>
      </c>
      <c r="E24" s="28">
        <v>1.2207E-4</v>
      </c>
      <c r="F24" s="32">
        <v>1625210</v>
      </c>
      <c r="G24" s="31">
        <v>1868009</v>
      </c>
      <c r="H24" s="33">
        <v>1424002</v>
      </c>
      <c r="I24" s="32">
        <v>70724</v>
      </c>
      <c r="J24" s="31">
        <v>-67110.773282270646</v>
      </c>
      <c r="K24" s="31">
        <v>3613.2267177293543</v>
      </c>
      <c r="L24" s="31">
        <v>-31663</v>
      </c>
      <c r="M24" s="33">
        <v>-28049.773282270646</v>
      </c>
      <c r="N24" s="32">
        <v>20093</v>
      </c>
      <c r="O24" s="31">
        <v>0</v>
      </c>
      <c r="P24" s="31">
        <v>27457</v>
      </c>
      <c r="Q24" s="31">
        <v>65219.484586848928</v>
      </c>
      <c r="R24" s="33">
        <v>112769.48458684894</v>
      </c>
      <c r="S24" s="32">
        <v>20</v>
      </c>
      <c r="T24" s="31">
        <v>44657</v>
      </c>
      <c r="U24" s="31">
        <v>25804</v>
      </c>
      <c r="V24" s="31">
        <v>401.54508903574123</v>
      </c>
      <c r="W24" s="30">
        <v>70882.545089035746</v>
      </c>
      <c r="X24" s="32">
        <v>38940.93949781319</v>
      </c>
      <c r="Y24" s="31">
        <v>-3018</v>
      </c>
      <c r="Z24" s="31">
        <v>7271</v>
      </c>
      <c r="AA24" s="31">
        <v>-1307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1452</v>
      </c>
      <c r="B25" s="37" t="s">
        <v>173</v>
      </c>
      <c r="C25" s="27">
        <v>128461.4189</v>
      </c>
      <c r="D25" s="28">
        <v>1.2159000000000001E-4</v>
      </c>
      <c r="E25" s="28">
        <v>1.2053999999999999E-4</v>
      </c>
      <c r="F25" s="32">
        <v>1497834</v>
      </c>
      <c r="G25" s="31">
        <v>1721604</v>
      </c>
      <c r="H25" s="33">
        <v>1312396</v>
      </c>
      <c r="I25" s="32">
        <v>65181</v>
      </c>
      <c r="J25" s="31">
        <v>-210761.98101181746</v>
      </c>
      <c r="K25" s="31">
        <v>-145580.98101181746</v>
      </c>
      <c r="L25" s="31">
        <v>-29182</v>
      </c>
      <c r="M25" s="33">
        <v>-174762.98101181746</v>
      </c>
      <c r="N25" s="32">
        <v>18519</v>
      </c>
      <c r="O25" s="31">
        <v>0</v>
      </c>
      <c r="P25" s="31">
        <v>25305</v>
      </c>
      <c r="Q25" s="31">
        <v>8085.5584508523216</v>
      </c>
      <c r="R25" s="33">
        <v>51909.558450852324</v>
      </c>
      <c r="S25" s="32">
        <v>18</v>
      </c>
      <c r="T25" s="31">
        <v>41157</v>
      </c>
      <c r="U25" s="31">
        <v>23781</v>
      </c>
      <c r="V25" s="31">
        <v>162.64574069722775</v>
      </c>
      <c r="W25" s="30">
        <v>65118.645740697226</v>
      </c>
      <c r="X25" s="32">
        <v>-15926.087289844905</v>
      </c>
      <c r="Y25" s="31">
        <v>-2781</v>
      </c>
      <c r="Z25" s="31">
        <v>6701</v>
      </c>
      <c r="AA25" s="31">
        <v>-1202.9999999999964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1453</v>
      </c>
      <c r="B26" s="37" t="s">
        <v>174</v>
      </c>
      <c r="C26" s="27">
        <v>150572.0661</v>
      </c>
      <c r="D26" s="28">
        <v>1.4258000000000001E-4</v>
      </c>
      <c r="E26" s="28">
        <v>1.3028000000000001E-4</v>
      </c>
      <c r="F26" s="32">
        <v>1756404</v>
      </c>
      <c r="G26" s="31">
        <v>2018804</v>
      </c>
      <c r="H26" s="33">
        <v>1538954</v>
      </c>
      <c r="I26" s="32">
        <v>76434</v>
      </c>
      <c r="J26" s="31">
        <v>-323581.54203742946</v>
      </c>
      <c r="K26" s="31">
        <v>-247147.54203742946</v>
      </c>
      <c r="L26" s="31">
        <v>-34219</v>
      </c>
      <c r="M26" s="33">
        <v>-281366.54203742946</v>
      </c>
      <c r="N26" s="32">
        <v>21715</v>
      </c>
      <c r="O26" s="31">
        <v>0</v>
      </c>
      <c r="P26" s="31">
        <v>29673</v>
      </c>
      <c r="Q26" s="31">
        <v>81182.633503728997</v>
      </c>
      <c r="R26" s="33">
        <v>132570.63350372901</v>
      </c>
      <c r="S26" s="32">
        <v>21</v>
      </c>
      <c r="T26" s="31">
        <v>48262</v>
      </c>
      <c r="U26" s="31">
        <v>27887</v>
      </c>
      <c r="V26" s="31">
        <v>993.02323701920614</v>
      </c>
      <c r="W26" s="30">
        <v>77163.02323701921</v>
      </c>
      <c r="X26" s="32">
        <v>52223.610266709788</v>
      </c>
      <c r="Y26" s="31">
        <v>-3262</v>
      </c>
      <c r="Z26" s="31">
        <v>7858</v>
      </c>
      <c r="AA26" s="31">
        <v>-1412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1454</v>
      </c>
      <c r="B27" s="37" t="s">
        <v>175</v>
      </c>
      <c r="C27" s="27">
        <v>125705.11600000001</v>
      </c>
      <c r="D27" s="28">
        <v>1.1896999999999999E-4</v>
      </c>
      <c r="E27" s="28">
        <v>1.104E-4</v>
      </c>
      <c r="F27" s="32">
        <v>1465559</v>
      </c>
      <c r="G27" s="31">
        <v>1684507</v>
      </c>
      <c r="H27" s="33">
        <v>1284117</v>
      </c>
      <c r="I27" s="32">
        <v>63777</v>
      </c>
      <c r="J27" s="31">
        <v>-132830.70799518013</v>
      </c>
      <c r="K27" s="31">
        <v>-69053.707995180128</v>
      </c>
      <c r="L27" s="31">
        <v>-28553</v>
      </c>
      <c r="M27" s="33">
        <v>-97606.707995180128</v>
      </c>
      <c r="N27" s="32">
        <v>18120</v>
      </c>
      <c r="O27" s="31">
        <v>0</v>
      </c>
      <c r="P27" s="31">
        <v>24760</v>
      </c>
      <c r="Q27" s="31">
        <v>56798.723095008943</v>
      </c>
      <c r="R27" s="33">
        <v>99678.723095008943</v>
      </c>
      <c r="S27" s="32">
        <v>18</v>
      </c>
      <c r="T27" s="31">
        <v>40270</v>
      </c>
      <c r="U27" s="31">
        <v>23269</v>
      </c>
      <c r="V27" s="31">
        <v>34.512980105939803</v>
      </c>
      <c r="W27" s="30">
        <v>63591.512980105937</v>
      </c>
      <c r="X27" s="32">
        <v>33429.210114903006</v>
      </c>
      <c r="Y27" s="31">
        <v>-2722</v>
      </c>
      <c r="Z27" s="31">
        <v>6557</v>
      </c>
      <c r="AA27" s="31">
        <v>-1177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1455</v>
      </c>
      <c r="B28" s="37" t="s">
        <v>176</v>
      </c>
      <c r="C28" s="27">
        <v>0</v>
      </c>
      <c r="D28" s="28">
        <v>0</v>
      </c>
      <c r="E28" s="28">
        <v>0</v>
      </c>
      <c r="F28" s="32">
        <v>0</v>
      </c>
      <c r="G28" s="31">
        <v>0</v>
      </c>
      <c r="H28" s="33">
        <v>0</v>
      </c>
      <c r="I28" s="32">
        <v>0</v>
      </c>
      <c r="J28" s="31">
        <v>0</v>
      </c>
      <c r="K28" s="31">
        <v>0</v>
      </c>
      <c r="L28" s="31">
        <v>0</v>
      </c>
      <c r="M28" s="33">
        <v>0</v>
      </c>
      <c r="N28" s="32">
        <v>0</v>
      </c>
      <c r="O28" s="31">
        <v>0</v>
      </c>
      <c r="P28" s="31">
        <v>0</v>
      </c>
      <c r="Q28" s="31">
        <v>0</v>
      </c>
      <c r="R28" s="33">
        <v>0</v>
      </c>
      <c r="S28" s="32">
        <v>0</v>
      </c>
      <c r="T28" s="31">
        <v>0</v>
      </c>
      <c r="U28" s="31">
        <v>0</v>
      </c>
      <c r="V28" s="31">
        <v>0</v>
      </c>
      <c r="W28" s="30">
        <v>0</v>
      </c>
      <c r="X28" s="32">
        <v>0</v>
      </c>
      <c r="Y28" s="31">
        <v>0</v>
      </c>
      <c r="Z28" s="31">
        <v>0</v>
      </c>
      <c r="AA28" s="31">
        <v>0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1456</v>
      </c>
      <c r="B29" s="37" t="s">
        <v>177</v>
      </c>
      <c r="C29" s="27">
        <v>66581.2408</v>
      </c>
      <c r="D29" s="28">
        <v>6.3059999999999996E-5</v>
      </c>
      <c r="E29" s="28">
        <v>6.3750000000000005E-5</v>
      </c>
      <c r="F29" s="32">
        <v>776819</v>
      </c>
      <c r="G29" s="31">
        <v>892873</v>
      </c>
      <c r="H29" s="33">
        <v>680646</v>
      </c>
      <c r="I29" s="32">
        <v>33805</v>
      </c>
      <c r="J29" s="31">
        <v>-29191.119923136062</v>
      </c>
      <c r="K29" s="31">
        <v>4613.8800768639376</v>
      </c>
      <c r="L29" s="31">
        <v>-15134</v>
      </c>
      <c r="M29" s="33">
        <v>-10520.119923136062</v>
      </c>
      <c r="N29" s="32">
        <v>9604</v>
      </c>
      <c r="O29" s="31">
        <v>0</v>
      </c>
      <c r="P29" s="31">
        <v>13124</v>
      </c>
      <c r="Q29" s="31">
        <v>0</v>
      </c>
      <c r="R29" s="33">
        <v>22728</v>
      </c>
      <c r="S29" s="32">
        <v>9</v>
      </c>
      <c r="T29" s="31">
        <v>21345</v>
      </c>
      <c r="U29" s="31">
        <v>12334</v>
      </c>
      <c r="V29" s="31">
        <v>3946.7417705794182</v>
      </c>
      <c r="W29" s="30">
        <v>37634.741770579421</v>
      </c>
      <c r="X29" s="32">
        <v>-16315.741770579418</v>
      </c>
      <c r="Y29" s="31">
        <v>-1443</v>
      </c>
      <c r="Z29" s="31">
        <v>3475</v>
      </c>
      <c r="AA29" s="31">
        <v>-623.00000000000364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1457</v>
      </c>
      <c r="B30" s="37" t="s">
        <v>178</v>
      </c>
      <c r="C30" s="27">
        <v>37154.370800000004</v>
      </c>
      <c r="D30" s="28">
        <v>3.519E-5</v>
      </c>
      <c r="E30" s="28">
        <v>2.6489999999999999E-5</v>
      </c>
      <c r="F30" s="32">
        <v>433496</v>
      </c>
      <c r="G30" s="31">
        <v>498259</v>
      </c>
      <c r="H30" s="33">
        <v>379827</v>
      </c>
      <c r="I30" s="32">
        <v>18864</v>
      </c>
      <c r="J30" s="31">
        <v>7924.0163930393683</v>
      </c>
      <c r="K30" s="31">
        <v>26788.016393039368</v>
      </c>
      <c r="L30" s="31">
        <v>-8446</v>
      </c>
      <c r="M30" s="33">
        <v>18342.016393039368</v>
      </c>
      <c r="N30" s="32">
        <v>5360</v>
      </c>
      <c r="O30" s="31">
        <v>0</v>
      </c>
      <c r="P30" s="31">
        <v>7324</v>
      </c>
      <c r="Q30" s="31">
        <v>56863.400265991804</v>
      </c>
      <c r="R30" s="33">
        <v>69547.400265991804</v>
      </c>
      <c r="S30" s="32">
        <v>5</v>
      </c>
      <c r="T30" s="31">
        <v>11912</v>
      </c>
      <c r="U30" s="31">
        <v>6883</v>
      </c>
      <c r="V30" s="31">
        <v>0</v>
      </c>
      <c r="W30" s="30">
        <v>18800</v>
      </c>
      <c r="X30" s="32">
        <v>49961.400265991804</v>
      </c>
      <c r="Y30" s="31">
        <v>-805</v>
      </c>
      <c r="Z30" s="31">
        <v>1939</v>
      </c>
      <c r="AA30" s="31">
        <v>-348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1458</v>
      </c>
      <c r="B31" s="37" t="s">
        <v>179</v>
      </c>
      <c r="C31" s="27">
        <v>179899.96410000001</v>
      </c>
      <c r="D31" s="28">
        <v>1.7043000000000001E-4</v>
      </c>
      <c r="E31" s="28">
        <v>1.8699999999999999E-4</v>
      </c>
      <c r="F31" s="32">
        <v>2099481</v>
      </c>
      <c r="G31" s="31">
        <v>2413134</v>
      </c>
      <c r="H31" s="33">
        <v>1839556</v>
      </c>
      <c r="I31" s="32">
        <v>91363</v>
      </c>
      <c r="J31" s="31">
        <v>-414524.93097459583</v>
      </c>
      <c r="K31" s="31">
        <v>-323161.93097459583</v>
      </c>
      <c r="L31" s="31">
        <v>-40903</v>
      </c>
      <c r="M31" s="33">
        <v>-364064.93097459583</v>
      </c>
      <c r="N31" s="32">
        <v>25957</v>
      </c>
      <c r="O31" s="31">
        <v>0</v>
      </c>
      <c r="P31" s="31">
        <v>35469</v>
      </c>
      <c r="Q31" s="31">
        <v>0</v>
      </c>
      <c r="R31" s="33">
        <v>61426</v>
      </c>
      <c r="S31" s="32">
        <v>25</v>
      </c>
      <c r="T31" s="31">
        <v>57689</v>
      </c>
      <c r="U31" s="31">
        <v>33334</v>
      </c>
      <c r="V31" s="31">
        <v>106621.30660374416</v>
      </c>
      <c r="W31" s="30">
        <v>197669.30660374416</v>
      </c>
      <c r="X31" s="32">
        <v>-140050.30660374416</v>
      </c>
      <c r="Y31" s="31">
        <v>-3899</v>
      </c>
      <c r="Z31" s="31">
        <v>9393</v>
      </c>
      <c r="AA31" s="31">
        <v>-1687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1459</v>
      </c>
      <c r="B32" s="37" t="s">
        <v>180</v>
      </c>
      <c r="C32" s="27">
        <v>66648.538</v>
      </c>
      <c r="D32" s="28">
        <v>6.4319999999999994E-5</v>
      </c>
      <c r="E32" s="28">
        <v>6.2559999999999997E-5</v>
      </c>
      <c r="F32" s="32">
        <v>792341</v>
      </c>
      <c r="G32" s="31">
        <v>910713</v>
      </c>
      <c r="H32" s="33">
        <v>694246</v>
      </c>
      <c r="I32" s="32">
        <v>34480</v>
      </c>
      <c r="J32" s="31">
        <v>-65423.110454466958</v>
      </c>
      <c r="K32" s="31">
        <v>-30943.110454466958</v>
      </c>
      <c r="L32" s="31">
        <v>-15437</v>
      </c>
      <c r="M32" s="33">
        <v>-46380.110454466958</v>
      </c>
      <c r="N32" s="32">
        <v>9796</v>
      </c>
      <c r="O32" s="31">
        <v>0</v>
      </c>
      <c r="P32" s="31">
        <v>13386</v>
      </c>
      <c r="Q32" s="31">
        <v>11627.650872069893</v>
      </c>
      <c r="R32" s="33">
        <v>34809.650872069891</v>
      </c>
      <c r="S32" s="32">
        <v>10</v>
      </c>
      <c r="T32" s="31">
        <v>21772</v>
      </c>
      <c r="U32" s="31">
        <v>12580</v>
      </c>
      <c r="V32" s="31">
        <v>0</v>
      </c>
      <c r="W32" s="30">
        <v>34362</v>
      </c>
      <c r="X32" s="32">
        <v>-988.34912793010699</v>
      </c>
      <c r="Y32" s="31">
        <v>-1471</v>
      </c>
      <c r="Z32" s="31">
        <v>3545</v>
      </c>
      <c r="AA32" s="31">
        <v>-638.00000000000182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442" s="35" customFormat="1">
      <c r="A33" s="36">
        <v>1465</v>
      </c>
      <c r="B33" s="37" t="s">
        <v>113</v>
      </c>
      <c r="C33" s="27">
        <v>9676017.1828000005</v>
      </c>
      <c r="D33" s="28">
        <v>9.4180099999999992E-3</v>
      </c>
      <c r="E33" s="28">
        <v>9.68515E-3</v>
      </c>
      <c r="F33" s="32">
        <v>116017893</v>
      </c>
      <c r="G33" s="31">
        <v>133350494</v>
      </c>
      <c r="H33" s="33">
        <v>101654410</v>
      </c>
      <c r="I33" s="32">
        <v>5048757</v>
      </c>
      <c r="J33" s="31">
        <v>-3189658.4098460805</v>
      </c>
      <c r="K33" s="31">
        <v>1859098.5901539195</v>
      </c>
      <c r="L33" s="31">
        <v>-2260322</v>
      </c>
      <c r="M33" s="33">
        <v>-401223.40984608047</v>
      </c>
      <c r="N33" s="32">
        <v>1434398</v>
      </c>
      <c r="O33" s="31">
        <v>0</v>
      </c>
      <c r="P33" s="31">
        <v>1960035</v>
      </c>
      <c r="Q33" s="31">
        <v>0</v>
      </c>
      <c r="R33" s="33">
        <v>3394433</v>
      </c>
      <c r="S33" s="32">
        <v>1402</v>
      </c>
      <c r="T33" s="31">
        <v>3187920</v>
      </c>
      <c r="U33" s="31">
        <v>1842037</v>
      </c>
      <c r="V33" s="31">
        <v>1767159.4042521031</v>
      </c>
      <c r="W33" s="30">
        <v>6798518.4042521026</v>
      </c>
      <c r="X33" s="32">
        <v>-3614445.4042521031</v>
      </c>
      <c r="Y33" s="31">
        <v>-215443</v>
      </c>
      <c r="Z33" s="31">
        <v>519061</v>
      </c>
      <c r="AA33" s="31">
        <v>-93257.999999999534</v>
      </c>
      <c r="AB33" s="31">
        <v>0</v>
      </c>
      <c r="AC33" s="33">
        <v>0</v>
      </c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</row>
    <row r="34" spans="1:442" s="35" customFormat="1">
      <c r="A34" s="36">
        <v>1480</v>
      </c>
      <c r="B34" s="37" t="s">
        <v>181</v>
      </c>
      <c r="C34" s="27">
        <v>105399.6036</v>
      </c>
      <c r="D34" s="28">
        <v>9.9840000000000006E-5</v>
      </c>
      <c r="E34" s="28">
        <v>9.5740000000000002E-5</v>
      </c>
      <c r="F34" s="32">
        <v>1229902</v>
      </c>
      <c r="G34" s="31">
        <v>1413644</v>
      </c>
      <c r="H34" s="33">
        <v>1077635</v>
      </c>
      <c r="I34" s="32">
        <v>53522</v>
      </c>
      <c r="J34" s="31">
        <v>-99874.076642907341</v>
      </c>
      <c r="K34" s="31">
        <v>-46352.076642907341</v>
      </c>
      <c r="L34" s="31">
        <v>-23962</v>
      </c>
      <c r="M34" s="33">
        <v>-70314.076642907341</v>
      </c>
      <c r="N34" s="32">
        <v>15206</v>
      </c>
      <c r="O34" s="31">
        <v>0</v>
      </c>
      <c r="P34" s="31">
        <v>20778</v>
      </c>
      <c r="Q34" s="31">
        <v>29215.73315392909</v>
      </c>
      <c r="R34" s="33">
        <v>65199.73315392909</v>
      </c>
      <c r="S34" s="32">
        <v>15</v>
      </c>
      <c r="T34" s="31">
        <v>33795</v>
      </c>
      <c r="U34" s="31">
        <v>19527</v>
      </c>
      <c r="V34" s="31">
        <v>0</v>
      </c>
      <c r="W34" s="30">
        <v>53337</v>
      </c>
      <c r="X34" s="32">
        <v>9632.7331539290899</v>
      </c>
      <c r="Y34" s="31">
        <v>-2284</v>
      </c>
      <c r="Z34" s="31">
        <v>5503</v>
      </c>
      <c r="AA34" s="31">
        <v>-989</v>
      </c>
      <c r="AB34" s="31">
        <v>0</v>
      </c>
      <c r="AC34" s="33">
        <v>0</v>
      </c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</row>
    <row r="35" spans="1:442" s="35" customFormat="1">
      <c r="A35" s="36">
        <v>1481</v>
      </c>
      <c r="B35" s="37" t="s">
        <v>182</v>
      </c>
      <c r="C35" s="27">
        <v>229329.76800000001</v>
      </c>
      <c r="D35" s="28">
        <v>2.1712000000000001E-4</v>
      </c>
      <c r="E35" s="28">
        <v>2.0028E-4</v>
      </c>
      <c r="F35" s="32">
        <v>2674642</v>
      </c>
      <c r="G35" s="31">
        <v>3074223</v>
      </c>
      <c r="H35" s="33">
        <v>2343511</v>
      </c>
      <c r="I35" s="32">
        <v>116393</v>
      </c>
      <c r="J35" s="31">
        <v>-154644.10996611512</v>
      </c>
      <c r="K35" s="31">
        <v>-38251.109966115124</v>
      </c>
      <c r="L35" s="31">
        <v>-52109</v>
      </c>
      <c r="M35" s="33">
        <v>-90360.109966115124</v>
      </c>
      <c r="N35" s="32">
        <v>33068</v>
      </c>
      <c r="O35" s="31">
        <v>0</v>
      </c>
      <c r="P35" s="31">
        <v>45186</v>
      </c>
      <c r="Q35" s="31">
        <v>112505.21529673401</v>
      </c>
      <c r="R35" s="33">
        <v>190759.21529673401</v>
      </c>
      <c r="S35" s="32">
        <v>32</v>
      </c>
      <c r="T35" s="31">
        <v>73493</v>
      </c>
      <c r="U35" s="31">
        <v>42466</v>
      </c>
      <c r="V35" s="31">
        <v>0</v>
      </c>
      <c r="W35" s="30">
        <v>115991</v>
      </c>
      <c r="X35" s="32">
        <v>69918.215296734008</v>
      </c>
      <c r="Y35" s="31">
        <v>-4967</v>
      </c>
      <c r="Z35" s="31">
        <v>11966</v>
      </c>
      <c r="AA35" s="31">
        <v>-2149</v>
      </c>
      <c r="AB35" s="31">
        <v>0</v>
      </c>
      <c r="AC35" s="33">
        <v>0</v>
      </c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</row>
    <row r="36" spans="1:442" s="35" customFormat="1">
      <c r="A36" s="36">
        <v>1482</v>
      </c>
      <c r="B36" s="37" t="s">
        <v>183</v>
      </c>
      <c r="C36" s="27">
        <v>0</v>
      </c>
      <c r="D36" s="28">
        <v>0</v>
      </c>
      <c r="E36" s="28">
        <v>0</v>
      </c>
      <c r="F36" s="32">
        <v>0</v>
      </c>
      <c r="G36" s="31">
        <v>0</v>
      </c>
      <c r="H36" s="33">
        <v>0</v>
      </c>
      <c r="I36" s="32">
        <v>0</v>
      </c>
      <c r="J36" s="31">
        <v>0</v>
      </c>
      <c r="K36" s="31">
        <v>0</v>
      </c>
      <c r="L36" s="31">
        <v>0</v>
      </c>
      <c r="M36" s="33">
        <v>0</v>
      </c>
      <c r="N36" s="32">
        <v>0</v>
      </c>
      <c r="O36" s="31">
        <v>0</v>
      </c>
      <c r="P36" s="31">
        <v>0</v>
      </c>
      <c r="Q36" s="31">
        <v>0</v>
      </c>
      <c r="R36" s="33">
        <v>0</v>
      </c>
      <c r="S36" s="32">
        <v>0</v>
      </c>
      <c r="T36" s="31">
        <v>0</v>
      </c>
      <c r="U36" s="31">
        <v>0</v>
      </c>
      <c r="V36" s="31">
        <v>0</v>
      </c>
      <c r="W36" s="30">
        <v>0</v>
      </c>
      <c r="X36" s="32">
        <v>0</v>
      </c>
      <c r="Y36" s="31">
        <v>0</v>
      </c>
      <c r="Z36" s="31">
        <v>0</v>
      </c>
      <c r="AA36" s="31">
        <v>0</v>
      </c>
      <c r="AB36" s="31">
        <v>0</v>
      </c>
      <c r="AC36" s="33">
        <v>0</v>
      </c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</row>
    <row r="37" spans="1:442" s="35" customFormat="1">
      <c r="A37" s="36">
        <v>1483</v>
      </c>
      <c r="B37" s="37" t="s">
        <v>184</v>
      </c>
      <c r="C37" s="27">
        <v>43736.874799999998</v>
      </c>
      <c r="D37" s="28">
        <v>4.1409999999999998E-5</v>
      </c>
      <c r="E37" s="28">
        <v>3.7320000000000002E-5</v>
      </c>
      <c r="F37" s="32">
        <v>510118</v>
      </c>
      <c r="G37" s="31">
        <v>586328</v>
      </c>
      <c r="H37" s="33">
        <v>446964</v>
      </c>
      <c r="I37" s="32">
        <v>22199</v>
      </c>
      <c r="J37" s="31">
        <v>-13092.229332747906</v>
      </c>
      <c r="K37" s="31">
        <v>9106.7706672520944</v>
      </c>
      <c r="L37" s="31">
        <v>-9938</v>
      </c>
      <c r="M37" s="33">
        <v>-831.22933274790557</v>
      </c>
      <c r="N37" s="32">
        <v>6307</v>
      </c>
      <c r="O37" s="31">
        <v>0</v>
      </c>
      <c r="P37" s="31">
        <v>8618</v>
      </c>
      <c r="Q37" s="31">
        <v>27237.100186770029</v>
      </c>
      <c r="R37" s="33">
        <v>42162.100186770025</v>
      </c>
      <c r="S37" s="32">
        <v>6</v>
      </c>
      <c r="T37" s="31">
        <v>14017</v>
      </c>
      <c r="U37" s="31">
        <v>8099</v>
      </c>
      <c r="V37" s="31">
        <v>0</v>
      </c>
      <c r="W37" s="30">
        <v>22122</v>
      </c>
      <c r="X37" s="32">
        <v>19115.100186770029</v>
      </c>
      <c r="Y37" s="31">
        <v>-947</v>
      </c>
      <c r="Z37" s="31">
        <v>2282</v>
      </c>
      <c r="AA37" s="31">
        <v>-410</v>
      </c>
      <c r="AB37" s="31">
        <v>0</v>
      </c>
      <c r="AC37" s="33">
        <v>0</v>
      </c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</row>
    <row r="38" spans="1:442" s="35" customFormat="1">
      <c r="A38" s="36">
        <v>1484</v>
      </c>
      <c r="B38" s="37" t="s">
        <v>185</v>
      </c>
      <c r="C38" s="27">
        <v>35510.544000000002</v>
      </c>
      <c r="D38" s="28">
        <v>3.358E-5</v>
      </c>
      <c r="E38" s="28">
        <v>2.6959999999999999E-5</v>
      </c>
      <c r="F38" s="32">
        <v>413663</v>
      </c>
      <c r="G38" s="31">
        <v>475462</v>
      </c>
      <c r="H38" s="33">
        <v>362450</v>
      </c>
      <c r="I38" s="32">
        <v>18001</v>
      </c>
      <c r="J38" s="31">
        <v>-1317.0341837907181</v>
      </c>
      <c r="K38" s="31">
        <v>16683.965816209282</v>
      </c>
      <c r="L38" s="31">
        <v>-8059</v>
      </c>
      <c r="M38" s="33">
        <v>8624.9658162092819</v>
      </c>
      <c r="N38" s="32">
        <v>5114</v>
      </c>
      <c r="O38" s="31">
        <v>0</v>
      </c>
      <c r="P38" s="31">
        <v>6989</v>
      </c>
      <c r="Q38" s="31">
        <v>43332.621815833474</v>
      </c>
      <c r="R38" s="33">
        <v>55435.621815833474</v>
      </c>
      <c r="S38" s="32">
        <v>5</v>
      </c>
      <c r="T38" s="31">
        <v>11367</v>
      </c>
      <c r="U38" s="31">
        <v>6568</v>
      </c>
      <c r="V38" s="31">
        <v>0</v>
      </c>
      <c r="W38" s="30">
        <v>17940</v>
      </c>
      <c r="X38" s="32">
        <v>36745.621815833474</v>
      </c>
      <c r="Y38" s="31">
        <v>-768</v>
      </c>
      <c r="Z38" s="31">
        <v>1851</v>
      </c>
      <c r="AA38" s="31">
        <v>-333</v>
      </c>
      <c r="AB38" s="31">
        <v>0</v>
      </c>
      <c r="AC38" s="33">
        <v>0</v>
      </c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</row>
    <row r="39" spans="1:442" s="35" customFormat="1">
      <c r="A39" s="36">
        <v>1485</v>
      </c>
      <c r="B39" s="37" t="s">
        <v>186</v>
      </c>
      <c r="C39" s="27">
        <v>69720.906400000007</v>
      </c>
      <c r="D39" s="28">
        <v>6.6000000000000005E-5</v>
      </c>
      <c r="E39" s="28">
        <v>5.821E-5</v>
      </c>
      <c r="F39" s="32">
        <v>813036</v>
      </c>
      <c r="G39" s="31">
        <v>934500</v>
      </c>
      <c r="H39" s="33">
        <v>712379</v>
      </c>
      <c r="I39" s="32">
        <v>35381</v>
      </c>
      <c r="J39" s="31">
        <v>-86769.273419680685</v>
      </c>
      <c r="K39" s="31">
        <v>-51388.273419680685</v>
      </c>
      <c r="L39" s="31">
        <v>-15840</v>
      </c>
      <c r="M39" s="33">
        <v>-67228.273419680685</v>
      </c>
      <c r="N39" s="32">
        <v>10052</v>
      </c>
      <c r="O39" s="31">
        <v>0</v>
      </c>
      <c r="P39" s="31">
        <v>13736</v>
      </c>
      <c r="Q39" s="31">
        <v>51175.641695843296</v>
      </c>
      <c r="R39" s="33">
        <v>74963.641695843296</v>
      </c>
      <c r="S39" s="32">
        <v>10</v>
      </c>
      <c r="T39" s="31">
        <v>22340</v>
      </c>
      <c r="U39" s="31">
        <v>12909</v>
      </c>
      <c r="V39" s="31">
        <v>476.99331047356418</v>
      </c>
      <c r="W39" s="30">
        <v>35735.993310473561</v>
      </c>
      <c r="X39" s="32">
        <v>37752.648385369735</v>
      </c>
      <c r="Y39" s="31">
        <v>-1510</v>
      </c>
      <c r="Z39" s="31">
        <v>3638</v>
      </c>
      <c r="AA39" s="31">
        <v>-653</v>
      </c>
      <c r="AB39" s="31">
        <v>0</v>
      </c>
      <c r="AC39" s="33">
        <v>0</v>
      </c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</row>
    <row r="40" spans="1:442" s="35" customFormat="1">
      <c r="A40" s="36">
        <v>1486</v>
      </c>
      <c r="B40" s="37" t="s">
        <v>187</v>
      </c>
      <c r="C40" s="27">
        <v>56820.677199999998</v>
      </c>
      <c r="D40" s="28">
        <v>5.38E-5</v>
      </c>
      <c r="E40" s="28">
        <v>4.5030000000000001E-5</v>
      </c>
      <c r="F40" s="32">
        <v>662748</v>
      </c>
      <c r="G40" s="31">
        <v>761759</v>
      </c>
      <c r="H40" s="33">
        <v>580697</v>
      </c>
      <c r="I40" s="32">
        <v>28841</v>
      </c>
      <c r="J40" s="31">
        <v>27323.586807875035</v>
      </c>
      <c r="K40" s="31">
        <v>56164.586807875035</v>
      </c>
      <c r="L40" s="31">
        <v>-12912</v>
      </c>
      <c r="M40" s="33">
        <v>43252.586807875035</v>
      </c>
      <c r="N40" s="32">
        <v>8194</v>
      </c>
      <c r="O40" s="31">
        <v>0</v>
      </c>
      <c r="P40" s="31">
        <v>11197</v>
      </c>
      <c r="Q40" s="31">
        <v>57662.787594792491</v>
      </c>
      <c r="R40" s="33">
        <v>77053.787594792491</v>
      </c>
      <c r="S40" s="32">
        <v>8</v>
      </c>
      <c r="T40" s="31">
        <v>18211</v>
      </c>
      <c r="U40" s="31">
        <v>10523</v>
      </c>
      <c r="V40" s="31">
        <v>0</v>
      </c>
      <c r="W40" s="30">
        <v>28742</v>
      </c>
      <c r="X40" s="32">
        <v>47109.787594792491</v>
      </c>
      <c r="Y40" s="31">
        <v>-1231</v>
      </c>
      <c r="Z40" s="31">
        <v>2965</v>
      </c>
      <c r="AA40" s="31">
        <v>-532</v>
      </c>
      <c r="AB40" s="31">
        <v>0</v>
      </c>
      <c r="AC40" s="33">
        <v>0</v>
      </c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</row>
    <row r="41" spans="1:442" s="35" customFormat="1">
      <c r="A41" s="36">
        <v>1487</v>
      </c>
      <c r="B41" s="37" t="s">
        <v>188</v>
      </c>
      <c r="C41" s="27">
        <v>183065.29949999999</v>
      </c>
      <c r="D41" s="28">
        <v>1.7331000000000001E-4</v>
      </c>
      <c r="E41" s="28">
        <v>1.5474E-4</v>
      </c>
      <c r="F41" s="32">
        <v>2134959</v>
      </c>
      <c r="G41" s="31">
        <v>2453913</v>
      </c>
      <c r="H41" s="33">
        <v>1870642</v>
      </c>
      <c r="I41" s="32">
        <v>92907</v>
      </c>
      <c r="J41" s="31">
        <v>-150007.50694890003</v>
      </c>
      <c r="K41" s="31">
        <v>-57100.506948900031</v>
      </c>
      <c r="L41" s="31">
        <v>-41594</v>
      </c>
      <c r="M41" s="33">
        <v>-98694.506948900031</v>
      </c>
      <c r="N41" s="32">
        <v>26396</v>
      </c>
      <c r="O41" s="31">
        <v>0</v>
      </c>
      <c r="P41" s="31">
        <v>36069</v>
      </c>
      <c r="Q41" s="31">
        <v>122153.46430356738</v>
      </c>
      <c r="R41" s="33">
        <v>184618.46430356737</v>
      </c>
      <c r="S41" s="32">
        <v>26</v>
      </c>
      <c r="T41" s="31">
        <v>58664</v>
      </c>
      <c r="U41" s="31">
        <v>33897</v>
      </c>
      <c r="V41" s="31">
        <v>821.32108005713008</v>
      </c>
      <c r="W41" s="30">
        <v>93408.321080057125</v>
      </c>
      <c r="X41" s="32">
        <v>87338.143223510255</v>
      </c>
      <c r="Y41" s="31">
        <v>-3965</v>
      </c>
      <c r="Z41" s="31">
        <v>9552</v>
      </c>
      <c r="AA41" s="31">
        <v>-1715.0000000000146</v>
      </c>
      <c r="AB41" s="31">
        <v>0</v>
      </c>
      <c r="AC41" s="33">
        <v>0</v>
      </c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</row>
    <row r="42" spans="1:442" s="35" customFormat="1">
      <c r="A42" s="36">
        <v>1488</v>
      </c>
      <c r="B42" s="37" t="s">
        <v>189</v>
      </c>
      <c r="C42" s="27">
        <v>66123.334000000003</v>
      </c>
      <c r="D42" s="28">
        <v>6.2680000000000003E-5</v>
      </c>
      <c r="E42" s="28">
        <v>6.5959999999999999E-5</v>
      </c>
      <c r="F42" s="32">
        <v>772138</v>
      </c>
      <c r="G42" s="31">
        <v>887492</v>
      </c>
      <c r="H42" s="33">
        <v>676544</v>
      </c>
      <c r="I42" s="32">
        <v>33601</v>
      </c>
      <c r="J42" s="31">
        <v>-95389.332536420014</v>
      </c>
      <c r="K42" s="31">
        <v>-61788.332536420014</v>
      </c>
      <c r="L42" s="31">
        <v>-15043</v>
      </c>
      <c r="M42" s="33">
        <v>-76831.332536420014</v>
      </c>
      <c r="N42" s="32">
        <v>9546</v>
      </c>
      <c r="O42" s="31">
        <v>0</v>
      </c>
      <c r="P42" s="31">
        <v>13045</v>
      </c>
      <c r="Q42" s="31">
        <v>69.832915645247098</v>
      </c>
      <c r="R42" s="33">
        <v>22660.832915645246</v>
      </c>
      <c r="S42" s="32">
        <v>9</v>
      </c>
      <c r="T42" s="31">
        <v>21217</v>
      </c>
      <c r="U42" s="31">
        <v>12259</v>
      </c>
      <c r="V42" s="31">
        <v>20644.940236153441</v>
      </c>
      <c r="W42" s="30">
        <v>54129.940236153445</v>
      </c>
      <c r="X42" s="32">
        <v>-32869.107320508192</v>
      </c>
      <c r="Y42" s="31">
        <v>-1434</v>
      </c>
      <c r="Z42" s="31">
        <v>3455</v>
      </c>
      <c r="AA42" s="31">
        <v>-621</v>
      </c>
      <c r="AB42" s="31">
        <v>0</v>
      </c>
      <c r="AC42" s="33">
        <v>0</v>
      </c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</row>
    <row r="43" spans="1:442" s="35" customFormat="1">
      <c r="A43" s="36">
        <v>1489</v>
      </c>
      <c r="B43" s="37" t="s">
        <v>190</v>
      </c>
      <c r="C43" s="27">
        <v>130600.2644</v>
      </c>
      <c r="D43" s="28">
        <v>1.2363000000000001E-4</v>
      </c>
      <c r="E43" s="28">
        <v>1.1951E-4</v>
      </c>
      <c r="F43" s="32">
        <v>1522964</v>
      </c>
      <c r="G43" s="31">
        <v>1750489</v>
      </c>
      <c r="H43" s="33">
        <v>1334415</v>
      </c>
      <c r="I43" s="32">
        <v>66275</v>
      </c>
      <c r="J43" s="31">
        <v>-146035.06977957251</v>
      </c>
      <c r="K43" s="31">
        <v>-79760.069779572514</v>
      </c>
      <c r="L43" s="31">
        <v>-29671</v>
      </c>
      <c r="M43" s="33">
        <v>-109431.06977957251</v>
      </c>
      <c r="N43" s="32">
        <v>18829</v>
      </c>
      <c r="O43" s="31">
        <v>0</v>
      </c>
      <c r="P43" s="31">
        <v>25729</v>
      </c>
      <c r="Q43" s="31">
        <v>28265.994263478322</v>
      </c>
      <c r="R43" s="33">
        <v>72823.994263478322</v>
      </c>
      <c r="S43" s="32">
        <v>18</v>
      </c>
      <c r="T43" s="31">
        <v>41848</v>
      </c>
      <c r="U43" s="31">
        <v>24180</v>
      </c>
      <c r="V43" s="31">
        <v>0</v>
      </c>
      <c r="W43" s="30">
        <v>66046</v>
      </c>
      <c r="X43" s="32">
        <v>4016.994263478322</v>
      </c>
      <c r="Y43" s="31">
        <v>-2828</v>
      </c>
      <c r="Z43" s="31">
        <v>6814</v>
      </c>
      <c r="AA43" s="31">
        <v>-1225</v>
      </c>
      <c r="AB43" s="31">
        <v>0</v>
      </c>
      <c r="AC43" s="33">
        <v>0</v>
      </c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</row>
    <row r="44" spans="1:442" s="35" customFormat="1">
      <c r="A44" s="36">
        <v>1490</v>
      </c>
      <c r="B44" s="37" t="s">
        <v>191</v>
      </c>
      <c r="C44" s="27">
        <v>98074.393100000001</v>
      </c>
      <c r="D44" s="28">
        <v>9.2819999999999996E-5</v>
      </c>
      <c r="E44" s="28">
        <v>8.551E-5</v>
      </c>
      <c r="F44" s="32">
        <v>1143424</v>
      </c>
      <c r="G44" s="31">
        <v>1314247</v>
      </c>
      <c r="H44" s="33">
        <v>1001864</v>
      </c>
      <c r="I44" s="32">
        <v>49758</v>
      </c>
      <c r="J44" s="31">
        <v>-143996.92453942317</v>
      </c>
      <c r="K44" s="31">
        <v>-94238.924539423169</v>
      </c>
      <c r="L44" s="31">
        <v>-22277</v>
      </c>
      <c r="M44" s="33">
        <v>-116515.92453942317</v>
      </c>
      <c r="N44" s="32">
        <v>14137</v>
      </c>
      <c r="O44" s="31">
        <v>0</v>
      </c>
      <c r="P44" s="31">
        <v>19317</v>
      </c>
      <c r="Q44" s="31">
        <v>48356.135180933859</v>
      </c>
      <c r="R44" s="33">
        <v>81810.135180933867</v>
      </c>
      <c r="S44" s="32">
        <v>14</v>
      </c>
      <c r="T44" s="31">
        <v>31419</v>
      </c>
      <c r="U44" s="31">
        <v>18154</v>
      </c>
      <c r="V44" s="31">
        <v>19.506130319108301</v>
      </c>
      <c r="W44" s="30">
        <v>49606.506130319111</v>
      </c>
      <c r="X44" s="32">
        <v>30130.629050614749</v>
      </c>
      <c r="Y44" s="31">
        <v>-2123</v>
      </c>
      <c r="Z44" s="31">
        <v>5116</v>
      </c>
      <c r="AA44" s="31">
        <v>-919.99999999999272</v>
      </c>
      <c r="AB44" s="31">
        <v>0</v>
      </c>
      <c r="AC44" s="33">
        <v>0</v>
      </c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</row>
    <row r="45" spans="1:442" s="35" customFormat="1">
      <c r="A45" s="36">
        <v>1491</v>
      </c>
      <c r="B45" s="37" t="s">
        <v>192</v>
      </c>
      <c r="C45" s="27">
        <v>50835.204400000002</v>
      </c>
      <c r="D45" s="28">
        <v>4.8130000000000002E-5</v>
      </c>
      <c r="E45" s="28">
        <v>4.1829999999999998E-5</v>
      </c>
      <c r="F45" s="32">
        <v>592900</v>
      </c>
      <c r="G45" s="31">
        <v>681477</v>
      </c>
      <c r="H45" s="33">
        <v>519497</v>
      </c>
      <c r="I45" s="32">
        <v>25801</v>
      </c>
      <c r="J45" s="31">
        <v>30882.719486955837</v>
      </c>
      <c r="K45" s="31">
        <v>56683.719486955837</v>
      </c>
      <c r="L45" s="31">
        <v>-11551</v>
      </c>
      <c r="M45" s="33">
        <v>45132.719486955837</v>
      </c>
      <c r="N45" s="32">
        <v>7330</v>
      </c>
      <c r="O45" s="31">
        <v>0</v>
      </c>
      <c r="P45" s="31">
        <v>10017</v>
      </c>
      <c r="Q45" s="31">
        <v>41810.661738926734</v>
      </c>
      <c r="R45" s="33">
        <v>59157.661738926734</v>
      </c>
      <c r="S45" s="32">
        <v>7</v>
      </c>
      <c r="T45" s="31">
        <v>16292</v>
      </c>
      <c r="U45" s="31">
        <v>9414</v>
      </c>
      <c r="V45" s="31">
        <v>0</v>
      </c>
      <c r="W45" s="30">
        <v>25713</v>
      </c>
      <c r="X45" s="32">
        <v>32370.661738926734</v>
      </c>
      <c r="Y45" s="31">
        <v>-1101</v>
      </c>
      <c r="Z45" s="31">
        <v>2653</v>
      </c>
      <c r="AA45" s="31">
        <v>-478</v>
      </c>
      <c r="AB45" s="31">
        <v>0</v>
      </c>
      <c r="AC45" s="33">
        <v>0</v>
      </c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</row>
    <row r="46" spans="1:442" s="35" customFormat="1">
      <c r="A46" s="36">
        <v>1492</v>
      </c>
      <c r="B46" s="37" t="s">
        <v>193</v>
      </c>
      <c r="C46" s="27">
        <v>1215345.2645</v>
      </c>
      <c r="D46" s="28">
        <v>1.1778800000000001E-3</v>
      </c>
      <c r="E46" s="28">
        <v>1.2065000000000001E-3</v>
      </c>
      <c r="F46" s="32">
        <v>14509982</v>
      </c>
      <c r="G46" s="31">
        <v>16677714</v>
      </c>
      <c r="H46" s="33">
        <v>12713588</v>
      </c>
      <c r="I46" s="32">
        <v>631432</v>
      </c>
      <c r="J46" s="31">
        <v>-1497648.7395217197</v>
      </c>
      <c r="K46" s="31">
        <v>-866216.73952171975</v>
      </c>
      <c r="L46" s="31">
        <v>-282691</v>
      </c>
      <c r="M46" s="33">
        <v>-1148907.7395217197</v>
      </c>
      <c r="N46" s="32">
        <v>179395</v>
      </c>
      <c r="O46" s="31">
        <v>0</v>
      </c>
      <c r="P46" s="31">
        <v>245135</v>
      </c>
      <c r="Q46" s="31">
        <v>0</v>
      </c>
      <c r="R46" s="33">
        <v>424530</v>
      </c>
      <c r="S46" s="32">
        <v>175</v>
      </c>
      <c r="T46" s="31">
        <v>398703</v>
      </c>
      <c r="U46" s="31">
        <v>230378</v>
      </c>
      <c r="V46" s="31">
        <v>189173.82467222188</v>
      </c>
      <c r="W46" s="30">
        <v>818429.8246722219</v>
      </c>
      <c r="X46" s="32">
        <v>-420207.8246722219</v>
      </c>
      <c r="Y46" s="31">
        <v>-26945</v>
      </c>
      <c r="Z46" s="31">
        <v>64917</v>
      </c>
      <c r="AA46" s="31">
        <v>-11664</v>
      </c>
      <c r="AB46" s="31">
        <v>0</v>
      </c>
      <c r="AC46" s="33">
        <v>0</v>
      </c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</row>
    <row r="47" spans="1:442" s="35" customFormat="1">
      <c r="A47" s="36">
        <v>1994</v>
      </c>
      <c r="B47" s="37" t="s">
        <v>194</v>
      </c>
      <c r="C47" s="27">
        <v>4743906.9271999998</v>
      </c>
      <c r="D47" s="28">
        <v>4.6074599999999999E-3</v>
      </c>
      <c r="E47" s="28">
        <v>4.7085299999999998E-3</v>
      </c>
      <c r="F47" s="32">
        <v>56758042</v>
      </c>
      <c r="G47" s="31">
        <v>65237462</v>
      </c>
      <c r="H47" s="33">
        <v>49731167</v>
      </c>
      <c r="I47" s="32">
        <v>2469943</v>
      </c>
      <c r="J47" s="31">
        <v>-4122057.228899878</v>
      </c>
      <c r="K47" s="31">
        <v>-1652114.228899878</v>
      </c>
      <c r="L47" s="31">
        <v>-1105790</v>
      </c>
      <c r="M47" s="33">
        <v>-2757904.228899878</v>
      </c>
      <c r="N47" s="32">
        <v>701733</v>
      </c>
      <c r="O47" s="31">
        <v>0</v>
      </c>
      <c r="P47" s="31">
        <v>958884</v>
      </c>
      <c r="Q47" s="31">
        <v>0</v>
      </c>
      <c r="R47" s="33">
        <v>1660617</v>
      </c>
      <c r="S47" s="32">
        <v>686</v>
      </c>
      <c r="T47" s="31">
        <v>1559588</v>
      </c>
      <c r="U47" s="31">
        <v>901158</v>
      </c>
      <c r="V47" s="31">
        <v>679842.45468191127</v>
      </c>
      <c r="W47" s="30">
        <v>3141274.4546819115</v>
      </c>
      <c r="X47" s="32">
        <v>-1583568.4546819113</v>
      </c>
      <c r="Y47" s="31">
        <v>-105399</v>
      </c>
      <c r="Z47" s="31">
        <v>253934</v>
      </c>
      <c r="AA47" s="31">
        <v>-45624.000000000233</v>
      </c>
      <c r="AB47" s="31">
        <v>0</v>
      </c>
      <c r="AC47" s="33">
        <v>0</v>
      </c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</row>
    <row r="48" spans="1:442" s="35" customFormat="1">
      <c r="A48" s="36">
        <v>3022</v>
      </c>
      <c r="B48" s="37" t="s">
        <v>195</v>
      </c>
      <c r="C48" s="27">
        <v>4966296.9134</v>
      </c>
      <c r="D48" s="28">
        <v>4.7011099999999997E-3</v>
      </c>
      <c r="E48" s="28">
        <v>4.7034299999999998E-3</v>
      </c>
      <c r="F48" s="32">
        <v>57911690</v>
      </c>
      <c r="G48" s="31">
        <v>66563461</v>
      </c>
      <c r="H48" s="33">
        <v>50741990</v>
      </c>
      <c r="I48" s="32">
        <v>2520146</v>
      </c>
      <c r="J48" s="31">
        <v>-243968.10162781418</v>
      </c>
      <c r="K48" s="31">
        <v>2276177.8983721859</v>
      </c>
      <c r="L48" s="31">
        <v>-1128266</v>
      </c>
      <c r="M48" s="33">
        <v>1147911.8983721859</v>
      </c>
      <c r="N48" s="32">
        <v>715997</v>
      </c>
      <c r="O48" s="31">
        <v>0</v>
      </c>
      <c r="P48" s="31">
        <v>978374</v>
      </c>
      <c r="Q48" s="31">
        <v>34246.71031609903</v>
      </c>
      <c r="R48" s="33">
        <v>1728617.710316099</v>
      </c>
      <c r="S48" s="32">
        <v>700</v>
      </c>
      <c r="T48" s="31">
        <v>1591287</v>
      </c>
      <c r="U48" s="31">
        <v>919474</v>
      </c>
      <c r="V48" s="31">
        <v>6458.1690877662377</v>
      </c>
      <c r="W48" s="30">
        <v>2517919.1690877662</v>
      </c>
      <c r="X48" s="32">
        <v>-894306.45877166721</v>
      </c>
      <c r="Y48" s="31">
        <v>-107541</v>
      </c>
      <c r="Z48" s="31">
        <v>259095</v>
      </c>
      <c r="AA48" s="31">
        <v>-46549</v>
      </c>
      <c r="AB48" s="31">
        <v>0</v>
      </c>
      <c r="AC48" s="33">
        <v>0</v>
      </c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</row>
    <row r="49" spans="1:442" s="35" customFormat="1">
      <c r="A49" s="36">
        <v>3023</v>
      </c>
      <c r="B49" s="37" t="s">
        <v>196</v>
      </c>
      <c r="C49" s="27">
        <v>4166828.7568000001</v>
      </c>
      <c r="D49" s="28">
        <v>3.9488500000000003E-3</v>
      </c>
      <c r="E49" s="28">
        <v>3.94378E-3</v>
      </c>
      <c r="F49" s="32">
        <v>48644805</v>
      </c>
      <c r="G49" s="31">
        <v>55912141</v>
      </c>
      <c r="H49" s="33">
        <v>42622382</v>
      </c>
      <c r="I49" s="32">
        <v>2116879</v>
      </c>
      <c r="J49" s="31">
        <v>-59374.332809742431</v>
      </c>
      <c r="K49" s="31">
        <v>2057504.6671902575</v>
      </c>
      <c r="L49" s="31">
        <v>-947724</v>
      </c>
      <c r="M49" s="33">
        <v>1109780.6671902575</v>
      </c>
      <c r="N49" s="32">
        <v>601425</v>
      </c>
      <c r="O49" s="31">
        <v>0</v>
      </c>
      <c r="P49" s="31">
        <v>821817</v>
      </c>
      <c r="Q49" s="31">
        <v>71915.14843777621</v>
      </c>
      <c r="R49" s="33">
        <v>1495157.1484377761</v>
      </c>
      <c r="S49" s="32">
        <v>588</v>
      </c>
      <c r="T49" s="31">
        <v>1336654</v>
      </c>
      <c r="U49" s="31">
        <v>772342</v>
      </c>
      <c r="V49" s="31">
        <v>2314.4612803558884</v>
      </c>
      <c r="W49" s="30">
        <v>2111898.4612803557</v>
      </c>
      <c r="X49" s="32">
        <v>-704942.31284257967</v>
      </c>
      <c r="Y49" s="31">
        <v>-90332</v>
      </c>
      <c r="Z49" s="31">
        <v>217636</v>
      </c>
      <c r="AA49" s="31">
        <v>-39102.999999999884</v>
      </c>
      <c r="AB49" s="31">
        <v>0</v>
      </c>
      <c r="AC49" s="33">
        <v>0</v>
      </c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</row>
    <row r="50" spans="1:442" s="35" customFormat="1">
      <c r="A50" s="36">
        <v>3024</v>
      </c>
      <c r="B50" s="37" t="s">
        <v>197</v>
      </c>
      <c r="C50" s="27">
        <v>1524276.2487999999</v>
      </c>
      <c r="D50" s="28">
        <v>1.44465E-3</v>
      </c>
      <c r="E50" s="28">
        <v>1.5359499999999999E-3</v>
      </c>
      <c r="F50" s="32">
        <v>17796249</v>
      </c>
      <c r="G50" s="31">
        <v>20454936</v>
      </c>
      <c r="H50" s="33">
        <v>15593002</v>
      </c>
      <c r="I50" s="32">
        <v>774440</v>
      </c>
      <c r="J50" s="31">
        <v>-1237010.9492606162</v>
      </c>
      <c r="K50" s="31">
        <v>-462570.94926061621</v>
      </c>
      <c r="L50" s="31">
        <v>-346716</v>
      </c>
      <c r="M50" s="33">
        <v>-809286.94926061621</v>
      </c>
      <c r="N50" s="32">
        <v>220026</v>
      </c>
      <c r="O50" s="31">
        <v>0</v>
      </c>
      <c r="P50" s="31">
        <v>300654</v>
      </c>
      <c r="Q50" s="31">
        <v>0</v>
      </c>
      <c r="R50" s="33">
        <v>520680</v>
      </c>
      <c r="S50" s="32">
        <v>215</v>
      </c>
      <c r="T50" s="31">
        <v>489002</v>
      </c>
      <c r="U50" s="31">
        <v>282554</v>
      </c>
      <c r="V50" s="31">
        <v>582479.25060958508</v>
      </c>
      <c r="W50" s="30">
        <v>1354250.2506095851</v>
      </c>
      <c r="X50" s="32">
        <v>-865838.25060958508</v>
      </c>
      <c r="Y50" s="31">
        <v>-33047</v>
      </c>
      <c r="Z50" s="31">
        <v>79620</v>
      </c>
      <c r="AA50" s="31">
        <v>-14305</v>
      </c>
      <c r="AB50" s="31">
        <v>0</v>
      </c>
      <c r="AC50" s="33">
        <v>0</v>
      </c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</row>
    <row r="51" spans="1:442" s="35" customFormat="1">
      <c r="A51" s="36">
        <v>3025</v>
      </c>
      <c r="B51" s="37" t="s">
        <v>198</v>
      </c>
      <c r="C51" s="27">
        <v>3352882.8376000002</v>
      </c>
      <c r="D51" s="28">
        <v>3.17695E-3</v>
      </c>
      <c r="E51" s="28">
        <v>3.0980600000000001E-3</v>
      </c>
      <c r="F51" s="32">
        <v>39135980</v>
      </c>
      <c r="G51" s="31">
        <v>44982736</v>
      </c>
      <c r="H51" s="33">
        <v>34290787</v>
      </c>
      <c r="I51" s="32">
        <v>1703082</v>
      </c>
      <c r="J51" s="31">
        <v>-698437.42668605852</v>
      </c>
      <c r="K51" s="31">
        <v>1004644.5733139415</v>
      </c>
      <c r="L51" s="31">
        <v>-762468</v>
      </c>
      <c r="M51" s="33">
        <v>242176.57331394148</v>
      </c>
      <c r="N51" s="32">
        <v>483861</v>
      </c>
      <c r="O51" s="31">
        <v>0</v>
      </c>
      <c r="P51" s="31">
        <v>661173</v>
      </c>
      <c r="Q51" s="31">
        <v>542962.90310905874</v>
      </c>
      <c r="R51" s="33">
        <v>1687996.9031090587</v>
      </c>
      <c r="S51" s="32">
        <v>473</v>
      </c>
      <c r="T51" s="31">
        <v>1075372</v>
      </c>
      <c r="U51" s="31">
        <v>621369</v>
      </c>
      <c r="V51" s="31">
        <v>1674.4561787537277</v>
      </c>
      <c r="W51" s="30">
        <v>1698888.4561787536</v>
      </c>
      <c r="X51" s="32">
        <v>-81851.553069695015</v>
      </c>
      <c r="Y51" s="31">
        <v>-72675</v>
      </c>
      <c r="Z51" s="31">
        <v>175093</v>
      </c>
      <c r="AA51" s="31">
        <v>-31457.999999999884</v>
      </c>
      <c r="AB51" s="31">
        <v>0</v>
      </c>
      <c r="AC51" s="33">
        <v>0</v>
      </c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</row>
    <row r="52" spans="1:442" s="35" customFormat="1">
      <c r="A52" s="36">
        <v>3026</v>
      </c>
      <c r="B52" s="37" t="s">
        <v>199</v>
      </c>
      <c r="C52" s="27">
        <v>3772669.2897999999</v>
      </c>
      <c r="D52" s="28">
        <v>3.5736299999999999E-3</v>
      </c>
      <c r="E52" s="28">
        <v>3.5484499999999999E-3</v>
      </c>
      <c r="F52" s="32">
        <v>44022572</v>
      </c>
      <c r="G52" s="31">
        <v>50599365</v>
      </c>
      <c r="H52" s="33">
        <v>38572400</v>
      </c>
      <c r="I52" s="32">
        <v>1915733</v>
      </c>
      <c r="J52" s="31">
        <v>761325.2512547127</v>
      </c>
      <c r="K52" s="31">
        <v>2677058.2512547127</v>
      </c>
      <c r="L52" s="31">
        <v>-857671</v>
      </c>
      <c r="M52" s="33">
        <v>1819387.2512547127</v>
      </c>
      <c r="N52" s="32">
        <v>544277</v>
      </c>
      <c r="O52" s="31">
        <v>0</v>
      </c>
      <c r="P52" s="31">
        <v>743728</v>
      </c>
      <c r="Q52" s="31">
        <v>202153.30836856019</v>
      </c>
      <c r="R52" s="33">
        <v>1490158.3083685602</v>
      </c>
      <c r="S52" s="32">
        <v>532</v>
      </c>
      <c r="T52" s="31">
        <v>1209645</v>
      </c>
      <c r="U52" s="31">
        <v>698954</v>
      </c>
      <c r="V52" s="31">
        <v>0</v>
      </c>
      <c r="W52" s="30">
        <v>1909131</v>
      </c>
      <c r="X52" s="32">
        <v>-498792.69163143984</v>
      </c>
      <c r="Y52" s="31">
        <v>-81749</v>
      </c>
      <c r="Z52" s="31">
        <v>196956</v>
      </c>
      <c r="AA52" s="31">
        <v>-35387</v>
      </c>
      <c r="AB52" s="31">
        <v>0</v>
      </c>
      <c r="AC52" s="33">
        <v>0</v>
      </c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</row>
    <row r="53" spans="1:442" s="35" customFormat="1">
      <c r="A53" s="36">
        <v>3027</v>
      </c>
      <c r="B53" s="37" t="s">
        <v>200</v>
      </c>
      <c r="C53" s="27">
        <v>4640498.6763000004</v>
      </c>
      <c r="D53" s="28">
        <v>4.3944800000000001E-3</v>
      </c>
      <c r="E53" s="28">
        <v>4.3637199999999998E-3</v>
      </c>
      <c r="F53" s="32">
        <v>54134399</v>
      </c>
      <c r="G53" s="31">
        <v>62221858</v>
      </c>
      <c r="H53" s="33">
        <v>47432342</v>
      </c>
      <c r="I53" s="32">
        <v>2355769</v>
      </c>
      <c r="J53" s="31">
        <v>97313.634652310604</v>
      </c>
      <c r="K53" s="31">
        <v>2453082.6346523105</v>
      </c>
      <c r="L53" s="31">
        <v>-1054675</v>
      </c>
      <c r="M53" s="33">
        <v>1398407.6346523105</v>
      </c>
      <c r="N53" s="32">
        <v>669296</v>
      </c>
      <c r="O53" s="31">
        <v>0</v>
      </c>
      <c r="P53" s="31">
        <v>914560</v>
      </c>
      <c r="Q53" s="31">
        <v>244497.84649567588</v>
      </c>
      <c r="R53" s="33">
        <v>1828353.8464956759</v>
      </c>
      <c r="S53" s="32">
        <v>654</v>
      </c>
      <c r="T53" s="31">
        <v>1487496</v>
      </c>
      <c r="U53" s="31">
        <v>859502</v>
      </c>
      <c r="V53" s="31">
        <v>1887.9490506714058</v>
      </c>
      <c r="W53" s="30">
        <v>2349539.9490506714</v>
      </c>
      <c r="X53" s="32">
        <v>-619341.10255499557</v>
      </c>
      <c r="Y53" s="31">
        <v>-100527</v>
      </c>
      <c r="Z53" s="31">
        <v>242196</v>
      </c>
      <c r="AA53" s="31">
        <v>-43514</v>
      </c>
      <c r="AB53" s="31">
        <v>0</v>
      </c>
      <c r="AC53" s="33">
        <v>0</v>
      </c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</row>
    <row r="54" spans="1:442" s="35" customFormat="1">
      <c r="A54" s="36">
        <v>3028</v>
      </c>
      <c r="B54" s="37" t="s">
        <v>201</v>
      </c>
      <c r="C54" s="27">
        <v>3663335.2404</v>
      </c>
      <c r="D54" s="28">
        <v>3.47182E-3</v>
      </c>
      <c r="E54" s="28">
        <v>3.45663E-3</v>
      </c>
      <c r="F54" s="32">
        <v>42768403</v>
      </c>
      <c r="G54" s="31">
        <v>49157828</v>
      </c>
      <c r="H54" s="33">
        <v>37473502</v>
      </c>
      <c r="I54" s="32">
        <v>1861155</v>
      </c>
      <c r="J54" s="31">
        <v>645820.78823472082</v>
      </c>
      <c r="K54" s="31">
        <v>2506975.7882347209</v>
      </c>
      <c r="L54" s="31">
        <v>-833237</v>
      </c>
      <c r="M54" s="33">
        <v>1673738.7882347209</v>
      </c>
      <c r="N54" s="32">
        <v>528771</v>
      </c>
      <c r="O54" s="31">
        <v>0</v>
      </c>
      <c r="P54" s="31">
        <v>722540</v>
      </c>
      <c r="Q54" s="31">
        <v>132717.47924458762</v>
      </c>
      <c r="R54" s="33">
        <v>1384028.4792445877</v>
      </c>
      <c r="S54" s="32">
        <v>517</v>
      </c>
      <c r="T54" s="31">
        <v>1175183</v>
      </c>
      <c r="U54" s="31">
        <v>679042</v>
      </c>
      <c r="V54" s="31">
        <v>3776.6337318068454</v>
      </c>
      <c r="W54" s="30">
        <v>1858518.6337318069</v>
      </c>
      <c r="X54" s="32">
        <v>-552036.15448721917</v>
      </c>
      <c r="Y54" s="31">
        <v>-79420</v>
      </c>
      <c r="Z54" s="31">
        <v>191345</v>
      </c>
      <c r="AA54" s="31">
        <v>-34379</v>
      </c>
      <c r="AB54" s="31">
        <v>0</v>
      </c>
      <c r="AC54" s="33">
        <v>0</v>
      </c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</row>
    <row r="55" spans="1:442" s="35" customFormat="1">
      <c r="A55" s="36">
        <v>3029</v>
      </c>
      <c r="B55" s="37" t="s">
        <v>202</v>
      </c>
      <c r="C55" s="27">
        <v>2365590.7028000001</v>
      </c>
      <c r="D55" s="28">
        <v>2.2386400000000001E-3</v>
      </c>
      <c r="E55" s="28">
        <v>2.2574299999999999E-3</v>
      </c>
      <c r="F55" s="32">
        <v>27577195</v>
      </c>
      <c r="G55" s="31">
        <v>31697116</v>
      </c>
      <c r="H55" s="33">
        <v>24163027</v>
      </c>
      <c r="I55" s="32">
        <v>1200078</v>
      </c>
      <c r="J55" s="31">
        <v>821533.29646235658</v>
      </c>
      <c r="K55" s="31">
        <v>2021611.2964623566</v>
      </c>
      <c r="L55" s="31">
        <v>-537274</v>
      </c>
      <c r="M55" s="33">
        <v>1484337.2964623566</v>
      </c>
      <c r="N55" s="32">
        <v>340953</v>
      </c>
      <c r="O55" s="31">
        <v>0</v>
      </c>
      <c r="P55" s="31">
        <v>465896</v>
      </c>
      <c r="Q55" s="31">
        <v>4082.526264275858</v>
      </c>
      <c r="R55" s="33">
        <v>810931.52626427589</v>
      </c>
      <c r="S55" s="32">
        <v>333</v>
      </c>
      <c r="T55" s="31">
        <v>757761</v>
      </c>
      <c r="U55" s="31">
        <v>437848</v>
      </c>
      <c r="V55" s="31">
        <v>97976.607821504484</v>
      </c>
      <c r="W55" s="30">
        <v>1293918.6078215046</v>
      </c>
      <c r="X55" s="32">
        <v>-532990.08155722858</v>
      </c>
      <c r="Y55" s="31">
        <v>-51210</v>
      </c>
      <c r="Z55" s="31">
        <v>123380</v>
      </c>
      <c r="AA55" s="31">
        <v>-22167</v>
      </c>
      <c r="AB55" s="31">
        <v>0</v>
      </c>
      <c r="AC55" s="33">
        <v>0</v>
      </c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</row>
    <row r="56" spans="1:442" s="35" customFormat="1">
      <c r="A56" s="36">
        <v>3030</v>
      </c>
      <c r="B56" s="37" t="s">
        <v>203</v>
      </c>
      <c r="C56" s="27">
        <v>492374.35440000001</v>
      </c>
      <c r="D56" s="28">
        <v>4.6664999999999999E-4</v>
      </c>
      <c r="E56" s="28">
        <v>4.6096E-4</v>
      </c>
      <c r="F56" s="32">
        <v>5748534</v>
      </c>
      <c r="G56" s="31">
        <v>6607341</v>
      </c>
      <c r="H56" s="33">
        <v>5036842</v>
      </c>
      <c r="I56" s="32">
        <v>250159</v>
      </c>
      <c r="J56" s="31">
        <v>91562.646676999007</v>
      </c>
      <c r="K56" s="31">
        <v>341721.64667699899</v>
      </c>
      <c r="L56" s="31">
        <v>-111996</v>
      </c>
      <c r="M56" s="33">
        <v>229725.64667699899</v>
      </c>
      <c r="N56" s="32">
        <v>71073</v>
      </c>
      <c r="O56" s="31">
        <v>0</v>
      </c>
      <c r="P56" s="31">
        <v>97117</v>
      </c>
      <c r="Q56" s="31">
        <v>41952.025572379658</v>
      </c>
      <c r="R56" s="33">
        <v>210142.02557237964</v>
      </c>
      <c r="S56" s="32">
        <v>69</v>
      </c>
      <c r="T56" s="31">
        <v>157957</v>
      </c>
      <c r="U56" s="31">
        <v>91270</v>
      </c>
      <c r="V56" s="31">
        <v>0</v>
      </c>
      <c r="W56" s="30">
        <v>249296</v>
      </c>
      <c r="X56" s="32">
        <v>-49578.974427620342</v>
      </c>
      <c r="Y56" s="31">
        <v>-10675</v>
      </c>
      <c r="Z56" s="31">
        <v>25719</v>
      </c>
      <c r="AA56" s="31">
        <v>-4619.0000000000146</v>
      </c>
      <c r="AB56" s="31">
        <v>0</v>
      </c>
      <c r="AC56" s="33">
        <v>0</v>
      </c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</row>
    <row r="57" spans="1:442" s="35" customFormat="1">
      <c r="A57" s="36">
        <v>3031</v>
      </c>
      <c r="B57" s="37" t="s">
        <v>204</v>
      </c>
      <c r="C57" s="27">
        <v>4750292.3211000003</v>
      </c>
      <c r="D57" s="28">
        <v>4.50243E-3</v>
      </c>
      <c r="E57" s="28">
        <v>4.5077399999999997E-3</v>
      </c>
      <c r="F57" s="32">
        <v>55464206</v>
      </c>
      <c r="G57" s="31">
        <v>63750332</v>
      </c>
      <c r="H57" s="33">
        <v>48597513</v>
      </c>
      <c r="I57" s="32">
        <v>2413639</v>
      </c>
      <c r="J57" s="31">
        <v>2717191.5641219765</v>
      </c>
      <c r="K57" s="31">
        <v>5130830.5641219765</v>
      </c>
      <c r="L57" s="31">
        <v>-1080583</v>
      </c>
      <c r="M57" s="33">
        <v>4050247.5641219765</v>
      </c>
      <c r="N57" s="32">
        <v>685737</v>
      </c>
      <c r="O57" s="31">
        <v>0</v>
      </c>
      <c r="P57" s="31">
        <v>937026</v>
      </c>
      <c r="Q57" s="31">
        <v>18299.16222035966</v>
      </c>
      <c r="R57" s="33">
        <v>1641062.1622203595</v>
      </c>
      <c r="S57" s="32">
        <v>670</v>
      </c>
      <c r="T57" s="31">
        <v>1524036</v>
      </c>
      <c r="U57" s="31">
        <v>880615</v>
      </c>
      <c r="V57" s="31">
        <v>0</v>
      </c>
      <c r="W57" s="30">
        <v>2405321</v>
      </c>
      <c r="X57" s="32">
        <v>-864825.83777964034</v>
      </c>
      <c r="Y57" s="31">
        <v>-102996</v>
      </c>
      <c r="Z57" s="31">
        <v>248145</v>
      </c>
      <c r="AA57" s="31">
        <v>-44582.000000000116</v>
      </c>
      <c r="AB57" s="31">
        <v>0</v>
      </c>
      <c r="AC57" s="33">
        <v>0</v>
      </c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</row>
    <row r="58" spans="1:442" s="35" customFormat="1">
      <c r="A58" s="36">
        <v>3033</v>
      </c>
      <c r="B58" s="37" t="s">
        <v>205</v>
      </c>
      <c r="C58" s="27">
        <v>3785406.6203000001</v>
      </c>
      <c r="D58" s="28">
        <v>3.5862799999999998E-3</v>
      </c>
      <c r="E58" s="28">
        <v>3.5840199999999998E-3</v>
      </c>
      <c r="F58" s="32">
        <v>44178404</v>
      </c>
      <c r="G58" s="31">
        <v>50778478</v>
      </c>
      <c r="H58" s="33">
        <v>38708939</v>
      </c>
      <c r="I58" s="32">
        <v>1922514</v>
      </c>
      <c r="J58" s="31">
        <v>1607653.975779613</v>
      </c>
      <c r="K58" s="31">
        <v>3530167.975779613</v>
      </c>
      <c r="L58" s="31">
        <v>-860707</v>
      </c>
      <c r="M58" s="33">
        <v>2669460.975779613</v>
      </c>
      <c r="N58" s="32">
        <v>546204</v>
      </c>
      <c r="O58" s="31">
        <v>0</v>
      </c>
      <c r="P58" s="31">
        <v>746361</v>
      </c>
      <c r="Q58" s="31">
        <v>56950.418093392895</v>
      </c>
      <c r="R58" s="33">
        <v>1349515.4180933929</v>
      </c>
      <c r="S58" s="32">
        <v>534</v>
      </c>
      <c r="T58" s="31">
        <v>1213927</v>
      </c>
      <c r="U58" s="31">
        <v>701428</v>
      </c>
      <c r="V58" s="31">
        <v>0</v>
      </c>
      <c r="W58" s="30">
        <v>1915889</v>
      </c>
      <c r="X58" s="32">
        <v>-646476.58190660714</v>
      </c>
      <c r="Y58" s="31">
        <v>-82038</v>
      </c>
      <c r="Z58" s="31">
        <v>197653</v>
      </c>
      <c r="AA58" s="31">
        <v>-35512</v>
      </c>
      <c r="AB58" s="31">
        <v>0</v>
      </c>
      <c r="AC58" s="33">
        <v>0</v>
      </c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</row>
    <row r="59" spans="1:442" s="35" customFormat="1">
      <c r="A59" s="36">
        <v>3034</v>
      </c>
      <c r="B59" s="37" t="s">
        <v>206</v>
      </c>
      <c r="C59" s="27">
        <v>447883.7732</v>
      </c>
      <c r="D59" s="28">
        <v>4.2442000000000001E-4</v>
      </c>
      <c r="E59" s="28">
        <v>4.2076E-4</v>
      </c>
      <c r="F59" s="32">
        <v>5228314</v>
      </c>
      <c r="G59" s="31">
        <v>6009403</v>
      </c>
      <c r="H59" s="33">
        <v>4581028</v>
      </c>
      <c r="I59" s="32">
        <v>227521</v>
      </c>
      <c r="J59" s="31">
        <v>119385.63097256137</v>
      </c>
      <c r="K59" s="31">
        <v>346906.63097256137</v>
      </c>
      <c r="L59" s="31">
        <v>-101861</v>
      </c>
      <c r="M59" s="33">
        <v>245045.63097256137</v>
      </c>
      <c r="N59" s="32">
        <v>64641</v>
      </c>
      <c r="O59" s="31">
        <v>0</v>
      </c>
      <c r="P59" s="31">
        <v>88328</v>
      </c>
      <c r="Q59" s="31">
        <v>29571.683531086488</v>
      </c>
      <c r="R59" s="33">
        <v>182540.68353108648</v>
      </c>
      <c r="S59" s="32">
        <v>63</v>
      </c>
      <c r="T59" s="31">
        <v>143663</v>
      </c>
      <c r="U59" s="31">
        <v>83011</v>
      </c>
      <c r="V59" s="31">
        <v>0</v>
      </c>
      <c r="W59" s="30">
        <v>226737</v>
      </c>
      <c r="X59" s="32">
        <v>-53675.316468913516</v>
      </c>
      <c r="Y59" s="31">
        <v>-9709</v>
      </c>
      <c r="Z59" s="31">
        <v>23391</v>
      </c>
      <c r="AA59" s="31">
        <v>-4203</v>
      </c>
      <c r="AB59" s="31">
        <v>0</v>
      </c>
      <c r="AC59" s="33">
        <v>0</v>
      </c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</row>
    <row r="60" spans="1:442" s="35" customFormat="1">
      <c r="A60" s="36">
        <v>3035</v>
      </c>
      <c r="B60" s="37" t="s">
        <v>207</v>
      </c>
      <c r="C60" s="27">
        <v>948689.12030000007</v>
      </c>
      <c r="D60" s="28">
        <v>8.9360000000000004E-4</v>
      </c>
      <c r="E60" s="28">
        <v>8.7861999999999999E-4</v>
      </c>
      <c r="F60" s="32">
        <v>11008014</v>
      </c>
      <c r="G60" s="31">
        <v>12652567</v>
      </c>
      <c r="H60" s="33">
        <v>9645178</v>
      </c>
      <c r="I60" s="32">
        <v>479036</v>
      </c>
      <c r="J60" s="31">
        <v>-46023.58148086346</v>
      </c>
      <c r="K60" s="31">
        <v>433012.41851913655</v>
      </c>
      <c r="L60" s="31">
        <v>-214464</v>
      </c>
      <c r="M60" s="33">
        <v>218548.41851913655</v>
      </c>
      <c r="N60" s="32">
        <v>136099</v>
      </c>
      <c r="O60" s="31">
        <v>0</v>
      </c>
      <c r="P60" s="31">
        <v>185972</v>
      </c>
      <c r="Q60" s="31">
        <v>108741.87356559711</v>
      </c>
      <c r="R60" s="33">
        <v>430812.87356559711</v>
      </c>
      <c r="S60" s="32">
        <v>133</v>
      </c>
      <c r="T60" s="31">
        <v>302476</v>
      </c>
      <c r="U60" s="31">
        <v>174776</v>
      </c>
      <c r="V60" s="31">
        <v>389.22502570059243</v>
      </c>
      <c r="W60" s="30">
        <v>477774.22502570058</v>
      </c>
      <c r="X60" s="32">
        <v>-66921.351460103484</v>
      </c>
      <c r="Y60" s="31">
        <v>-20442</v>
      </c>
      <c r="Z60" s="31">
        <v>49250</v>
      </c>
      <c r="AA60" s="31">
        <v>-8848</v>
      </c>
      <c r="AB60" s="31">
        <v>0</v>
      </c>
      <c r="AC60" s="33">
        <v>0</v>
      </c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</row>
    <row r="61" spans="1:442" s="35" customFormat="1">
      <c r="A61" s="36">
        <v>3036</v>
      </c>
      <c r="B61" s="37" t="s">
        <v>208</v>
      </c>
      <c r="C61" s="27">
        <v>1686014.7963999999</v>
      </c>
      <c r="D61" s="28">
        <v>1.5977400000000001E-3</v>
      </c>
      <c r="E61" s="28">
        <v>1.5795799999999999E-3</v>
      </c>
      <c r="F61" s="32">
        <v>19682123</v>
      </c>
      <c r="G61" s="31">
        <v>22622552</v>
      </c>
      <c r="H61" s="33">
        <v>17245397</v>
      </c>
      <c r="I61" s="32">
        <v>856508</v>
      </c>
      <c r="J61" s="31">
        <v>81779.365661127464</v>
      </c>
      <c r="K61" s="31">
        <v>938287.36566112749</v>
      </c>
      <c r="L61" s="31">
        <v>-383458</v>
      </c>
      <c r="M61" s="33">
        <v>554829.36566112749</v>
      </c>
      <c r="N61" s="32">
        <v>243342</v>
      </c>
      <c r="O61" s="31">
        <v>0</v>
      </c>
      <c r="P61" s="31">
        <v>332515</v>
      </c>
      <c r="Q61" s="31">
        <v>133531.54368894448</v>
      </c>
      <c r="R61" s="33">
        <v>709388.54368894454</v>
      </c>
      <c r="S61" s="32">
        <v>238</v>
      </c>
      <c r="T61" s="31">
        <v>540822</v>
      </c>
      <c r="U61" s="31">
        <v>312497</v>
      </c>
      <c r="V61" s="31">
        <v>1432.2920757261629</v>
      </c>
      <c r="W61" s="30">
        <v>854989.2920757262</v>
      </c>
      <c r="X61" s="32">
        <v>-181287.74838678169</v>
      </c>
      <c r="Y61" s="31">
        <v>-36549</v>
      </c>
      <c r="Z61" s="31">
        <v>88057</v>
      </c>
      <c r="AA61" s="31">
        <v>-15821</v>
      </c>
      <c r="AB61" s="31">
        <v>0</v>
      </c>
      <c r="AC61" s="33">
        <v>0</v>
      </c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</row>
    <row r="62" spans="1:442" s="35" customFormat="1">
      <c r="A62" s="36">
        <v>3037</v>
      </c>
      <c r="B62" s="37" t="s">
        <v>209</v>
      </c>
      <c r="C62" s="27">
        <v>365626.07640000002</v>
      </c>
      <c r="D62" s="28">
        <v>3.4652000000000001E-4</v>
      </c>
      <c r="E62" s="28">
        <v>3.4401000000000001E-4</v>
      </c>
      <c r="F62" s="32">
        <v>4268685</v>
      </c>
      <c r="G62" s="31">
        <v>4906409</v>
      </c>
      <c r="H62" s="33">
        <v>3740205</v>
      </c>
      <c r="I62" s="32">
        <v>185761</v>
      </c>
      <c r="J62" s="31">
        <v>-2624.8041547221874</v>
      </c>
      <c r="K62" s="31">
        <v>183136.19584527781</v>
      </c>
      <c r="L62" s="31">
        <v>-83165</v>
      </c>
      <c r="M62" s="33">
        <v>99971.195845277805</v>
      </c>
      <c r="N62" s="32">
        <v>52776</v>
      </c>
      <c r="O62" s="31">
        <v>0</v>
      </c>
      <c r="P62" s="31">
        <v>72116</v>
      </c>
      <c r="Q62" s="31">
        <v>19683.230507186967</v>
      </c>
      <c r="R62" s="33">
        <v>144575.23050718696</v>
      </c>
      <c r="S62" s="32">
        <v>52</v>
      </c>
      <c r="T62" s="31">
        <v>117294</v>
      </c>
      <c r="U62" s="31">
        <v>67775</v>
      </c>
      <c r="V62" s="31">
        <v>123.49784117306774</v>
      </c>
      <c r="W62" s="30">
        <v>185244.49784117306</v>
      </c>
      <c r="X62" s="32">
        <v>-48408.267333986099</v>
      </c>
      <c r="Y62" s="31">
        <v>-7927</v>
      </c>
      <c r="Z62" s="31">
        <v>19098</v>
      </c>
      <c r="AA62" s="31">
        <v>-3431.9999999999927</v>
      </c>
      <c r="AB62" s="31">
        <v>0</v>
      </c>
      <c r="AC62" s="33">
        <v>0</v>
      </c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</row>
    <row r="63" spans="1:442" s="35" customFormat="1">
      <c r="A63" s="36">
        <v>3038</v>
      </c>
      <c r="B63" s="37" t="s">
        <v>210</v>
      </c>
      <c r="C63" s="27">
        <v>1367363.0039000001</v>
      </c>
      <c r="D63" s="28">
        <v>1.292E-3</v>
      </c>
      <c r="E63" s="28">
        <v>1.2881699999999999E-3</v>
      </c>
      <c r="F63" s="32">
        <v>15915795</v>
      </c>
      <c r="G63" s="31">
        <v>18293550</v>
      </c>
      <c r="H63" s="33">
        <v>13945356</v>
      </c>
      <c r="I63" s="32">
        <v>692608</v>
      </c>
      <c r="J63" s="31">
        <v>42190.096107323407</v>
      </c>
      <c r="K63" s="31">
        <v>734798.09610732342</v>
      </c>
      <c r="L63" s="31">
        <v>-310080</v>
      </c>
      <c r="M63" s="33">
        <v>424718.09610732342</v>
      </c>
      <c r="N63" s="32">
        <v>196776</v>
      </c>
      <c r="O63" s="31">
        <v>0</v>
      </c>
      <c r="P63" s="31">
        <v>268885</v>
      </c>
      <c r="Q63" s="31">
        <v>39580.94020180923</v>
      </c>
      <c r="R63" s="33">
        <v>505241.94020180922</v>
      </c>
      <c r="S63" s="32">
        <v>192</v>
      </c>
      <c r="T63" s="31">
        <v>437331</v>
      </c>
      <c r="U63" s="31">
        <v>252698</v>
      </c>
      <c r="V63" s="31">
        <v>271.62827007090237</v>
      </c>
      <c r="W63" s="30">
        <v>690492.62827007088</v>
      </c>
      <c r="X63" s="32">
        <v>-214108.68806826166</v>
      </c>
      <c r="Y63" s="31">
        <v>-29555</v>
      </c>
      <c r="Z63" s="31">
        <v>71207</v>
      </c>
      <c r="AA63" s="31">
        <v>-12794</v>
      </c>
      <c r="AB63" s="31">
        <v>0</v>
      </c>
      <c r="AC63" s="33">
        <v>0</v>
      </c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</row>
    <row r="64" spans="1:442" s="35" customFormat="1">
      <c r="A64" s="36">
        <v>3039</v>
      </c>
      <c r="B64" s="37" t="s">
        <v>211</v>
      </c>
      <c r="C64" s="27">
        <v>697761.51210000005</v>
      </c>
      <c r="D64" s="28">
        <v>6.5930000000000003E-4</v>
      </c>
      <c r="E64" s="28">
        <v>6.6615000000000001E-4</v>
      </c>
      <c r="F64" s="32">
        <v>8121737</v>
      </c>
      <c r="G64" s="31">
        <v>9335091</v>
      </c>
      <c r="H64" s="33">
        <v>7116233</v>
      </c>
      <c r="I64" s="32">
        <v>353434</v>
      </c>
      <c r="J64" s="31">
        <v>-79160.244928509812</v>
      </c>
      <c r="K64" s="31">
        <v>274273.75507149019</v>
      </c>
      <c r="L64" s="31">
        <v>-158232</v>
      </c>
      <c r="M64" s="33">
        <v>116041.75507149019</v>
      </c>
      <c r="N64" s="32">
        <v>100414</v>
      </c>
      <c r="O64" s="31">
        <v>0</v>
      </c>
      <c r="P64" s="31">
        <v>137211</v>
      </c>
      <c r="Q64" s="31">
        <v>603.40106140396824</v>
      </c>
      <c r="R64" s="33">
        <v>238228.40106140397</v>
      </c>
      <c r="S64" s="32">
        <v>98</v>
      </c>
      <c r="T64" s="31">
        <v>223168</v>
      </c>
      <c r="U64" s="31">
        <v>128950</v>
      </c>
      <c r="V64" s="31">
        <v>36859.02367097127</v>
      </c>
      <c r="W64" s="30">
        <v>389075.02367097128</v>
      </c>
      <c r="X64" s="32">
        <v>-165573.6226095673</v>
      </c>
      <c r="Y64" s="31">
        <v>-15082</v>
      </c>
      <c r="Z64" s="31">
        <v>36336</v>
      </c>
      <c r="AA64" s="31">
        <v>-6527</v>
      </c>
      <c r="AB64" s="31">
        <v>0</v>
      </c>
      <c r="AC64" s="33">
        <v>0</v>
      </c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</row>
    <row r="65" spans="1:442" s="35" customFormat="1">
      <c r="A65" s="36">
        <v>3040</v>
      </c>
      <c r="B65" s="37" t="s">
        <v>212</v>
      </c>
      <c r="C65" s="27">
        <v>294042.26640000002</v>
      </c>
      <c r="D65" s="28">
        <v>2.7862999999999998E-4</v>
      </c>
      <c r="E65" s="28">
        <v>2.8002000000000002E-4</v>
      </c>
      <c r="F65" s="32">
        <v>3432367</v>
      </c>
      <c r="G65" s="31">
        <v>3945149</v>
      </c>
      <c r="H65" s="33">
        <v>3007426</v>
      </c>
      <c r="I65" s="32">
        <v>149366</v>
      </c>
      <c r="J65" s="31">
        <v>-77320.54501117875</v>
      </c>
      <c r="K65" s="31">
        <v>72045.45498882125</v>
      </c>
      <c r="L65" s="31">
        <v>-66871</v>
      </c>
      <c r="M65" s="33">
        <v>5174.4549888212496</v>
      </c>
      <c r="N65" s="32">
        <v>42436</v>
      </c>
      <c r="O65" s="31">
        <v>0</v>
      </c>
      <c r="P65" s="31">
        <v>57987</v>
      </c>
      <c r="Q65" s="31">
        <v>0</v>
      </c>
      <c r="R65" s="33">
        <v>100423</v>
      </c>
      <c r="S65" s="32">
        <v>41</v>
      </c>
      <c r="T65" s="31">
        <v>94314</v>
      </c>
      <c r="U65" s="31">
        <v>54496</v>
      </c>
      <c r="V65" s="31">
        <v>7112.7906449231159</v>
      </c>
      <c r="W65" s="30">
        <v>155963.79064492311</v>
      </c>
      <c r="X65" s="32">
        <v>-61764.790644923116</v>
      </c>
      <c r="Y65" s="31">
        <v>-6374</v>
      </c>
      <c r="Z65" s="31">
        <v>15356</v>
      </c>
      <c r="AA65" s="31">
        <v>-2758</v>
      </c>
      <c r="AB65" s="31">
        <v>0</v>
      </c>
      <c r="AC65" s="33">
        <v>0</v>
      </c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</row>
    <row r="66" spans="1:442" s="35" customFormat="1">
      <c r="A66" s="36">
        <v>3042</v>
      </c>
      <c r="B66" s="37" t="s">
        <v>213</v>
      </c>
      <c r="C66" s="27">
        <v>598888.08680000005</v>
      </c>
      <c r="D66" s="28">
        <v>5.6760999999999997E-4</v>
      </c>
      <c r="E66" s="28">
        <v>5.6800999999999998E-4</v>
      </c>
      <c r="F66" s="32">
        <v>6992233</v>
      </c>
      <c r="G66" s="31">
        <v>8036844</v>
      </c>
      <c r="H66" s="33">
        <v>6126566</v>
      </c>
      <c r="I66" s="32">
        <v>304281</v>
      </c>
      <c r="J66" s="31">
        <v>7795.5849626356357</v>
      </c>
      <c r="K66" s="31">
        <v>312076.58496263565</v>
      </c>
      <c r="L66" s="31">
        <v>-136226</v>
      </c>
      <c r="M66" s="33">
        <v>175850.58496263565</v>
      </c>
      <c r="N66" s="32">
        <v>86449</v>
      </c>
      <c r="O66" s="31">
        <v>0</v>
      </c>
      <c r="P66" s="31">
        <v>118128</v>
      </c>
      <c r="Q66" s="31">
        <v>2995.3195873518034</v>
      </c>
      <c r="R66" s="33">
        <v>207572.31958735181</v>
      </c>
      <c r="S66" s="32">
        <v>84</v>
      </c>
      <c r="T66" s="31">
        <v>192131</v>
      </c>
      <c r="U66" s="31">
        <v>111017</v>
      </c>
      <c r="V66" s="31">
        <v>1050.5730302547547</v>
      </c>
      <c r="W66" s="30">
        <v>304282.57303025475</v>
      </c>
      <c r="X66" s="32">
        <v>-109388.25344290295</v>
      </c>
      <c r="Y66" s="31">
        <v>-12984</v>
      </c>
      <c r="Z66" s="31">
        <v>31283</v>
      </c>
      <c r="AA66" s="31">
        <v>-5620.9999999999854</v>
      </c>
      <c r="AB66" s="31">
        <v>0</v>
      </c>
      <c r="AC66" s="33">
        <v>0</v>
      </c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  <c r="OH66" s="34"/>
      <c r="OI66" s="34"/>
      <c r="OJ66" s="34"/>
      <c r="OK66" s="34"/>
      <c r="OL66" s="34"/>
      <c r="OM66" s="34"/>
      <c r="ON66" s="34"/>
      <c r="OO66" s="34"/>
      <c r="OP66" s="34"/>
      <c r="OQ66" s="34"/>
      <c r="OR66" s="34"/>
      <c r="OS66" s="34"/>
      <c r="OT66" s="34"/>
      <c r="OU66" s="34"/>
      <c r="OV66" s="34"/>
      <c r="OW66" s="34"/>
      <c r="OX66" s="34"/>
      <c r="OY66" s="34"/>
      <c r="OZ66" s="34"/>
      <c r="PA66" s="34"/>
      <c r="PB66" s="34"/>
      <c r="PC66" s="34"/>
      <c r="PD66" s="34"/>
      <c r="PE66" s="34"/>
      <c r="PF66" s="34"/>
      <c r="PG66" s="34"/>
      <c r="PH66" s="34"/>
      <c r="PI66" s="34"/>
      <c r="PJ66" s="34"/>
      <c r="PK66" s="34"/>
      <c r="PL66" s="34"/>
      <c r="PM66" s="34"/>
      <c r="PN66" s="34"/>
      <c r="PO66" s="34"/>
      <c r="PP66" s="34"/>
      <c r="PQ66" s="34"/>
      <c r="PR66" s="34"/>
      <c r="PS66" s="34"/>
      <c r="PT66" s="34"/>
      <c r="PU66" s="34"/>
      <c r="PV66" s="34"/>
      <c r="PW66" s="34"/>
      <c r="PX66" s="34"/>
      <c r="PY66" s="34"/>
      <c r="PZ66" s="34"/>
    </row>
    <row r="67" spans="1:442" s="35" customFormat="1">
      <c r="A67" s="36">
        <v>3043</v>
      </c>
      <c r="B67" s="37" t="s">
        <v>467</v>
      </c>
      <c r="C67" s="27">
        <v>0</v>
      </c>
      <c r="D67" s="28">
        <v>0</v>
      </c>
      <c r="E67" s="28">
        <v>0</v>
      </c>
      <c r="F67" s="32">
        <v>0</v>
      </c>
      <c r="G67" s="31">
        <v>0</v>
      </c>
      <c r="H67" s="33">
        <v>0</v>
      </c>
      <c r="I67" s="32">
        <v>0</v>
      </c>
      <c r="J67" s="31">
        <v>0</v>
      </c>
      <c r="K67" s="31">
        <v>0</v>
      </c>
      <c r="L67" s="31">
        <v>0</v>
      </c>
      <c r="M67" s="33">
        <v>0</v>
      </c>
      <c r="N67" s="32">
        <v>0</v>
      </c>
      <c r="O67" s="31">
        <v>0</v>
      </c>
      <c r="P67" s="31">
        <v>0</v>
      </c>
      <c r="Q67" s="31">
        <v>0</v>
      </c>
      <c r="R67" s="33">
        <v>0</v>
      </c>
      <c r="S67" s="32">
        <v>0</v>
      </c>
      <c r="T67" s="31">
        <v>0</v>
      </c>
      <c r="U67" s="31">
        <v>0</v>
      </c>
      <c r="V67" s="31">
        <v>0</v>
      </c>
      <c r="W67" s="30">
        <v>0</v>
      </c>
      <c r="X67" s="32">
        <v>0</v>
      </c>
      <c r="Y67" s="31">
        <v>0</v>
      </c>
      <c r="Z67" s="31">
        <v>0</v>
      </c>
      <c r="AA67" s="31">
        <v>0</v>
      </c>
      <c r="AB67" s="31">
        <v>0</v>
      </c>
      <c r="AC67" s="33">
        <v>0</v>
      </c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  <c r="OH67" s="34"/>
      <c r="OI67" s="34"/>
      <c r="OJ67" s="34"/>
      <c r="OK67" s="34"/>
      <c r="OL67" s="34"/>
      <c r="OM67" s="34"/>
      <c r="ON67" s="34"/>
      <c r="OO67" s="34"/>
      <c r="OP67" s="34"/>
      <c r="OQ67" s="34"/>
      <c r="OR67" s="34"/>
      <c r="OS67" s="34"/>
      <c r="OT67" s="34"/>
      <c r="OU67" s="34"/>
      <c r="OV67" s="34"/>
      <c r="OW67" s="34"/>
      <c r="OX67" s="34"/>
      <c r="OY67" s="34"/>
      <c r="OZ67" s="34"/>
      <c r="PA67" s="34"/>
      <c r="PB67" s="34"/>
      <c r="PC67" s="34"/>
      <c r="PD67" s="34"/>
      <c r="PE67" s="34"/>
      <c r="PF67" s="34"/>
      <c r="PG67" s="34"/>
      <c r="PH67" s="34"/>
      <c r="PI67" s="34"/>
      <c r="PJ67" s="34"/>
      <c r="PK67" s="34"/>
      <c r="PL67" s="34"/>
      <c r="PM67" s="34"/>
      <c r="PN67" s="34"/>
      <c r="PO67" s="34"/>
      <c r="PP67" s="34"/>
      <c r="PQ67" s="34"/>
      <c r="PR67" s="34"/>
      <c r="PS67" s="34"/>
      <c r="PT67" s="34"/>
      <c r="PU67" s="34"/>
      <c r="PV67" s="34"/>
      <c r="PW67" s="34"/>
      <c r="PX67" s="34"/>
      <c r="PY67" s="34"/>
      <c r="PZ67" s="34"/>
    </row>
    <row r="68" spans="1:442" s="35" customFormat="1">
      <c r="A68" s="36">
        <v>3044</v>
      </c>
      <c r="B68" s="37" t="s">
        <v>214</v>
      </c>
      <c r="C68" s="27">
        <v>1229697.8952000001</v>
      </c>
      <c r="D68" s="28">
        <v>1.1626799999999999E-3</v>
      </c>
      <c r="E68" s="28">
        <v>1.13978E-3</v>
      </c>
      <c r="F68" s="32">
        <v>14322737</v>
      </c>
      <c r="G68" s="31">
        <v>16462496</v>
      </c>
      <c r="H68" s="33">
        <v>12549525</v>
      </c>
      <c r="I68" s="32">
        <v>623283</v>
      </c>
      <c r="J68" s="31">
        <v>226158.93767867179</v>
      </c>
      <c r="K68" s="31">
        <v>849441.93767867179</v>
      </c>
      <c r="L68" s="31">
        <v>-279043</v>
      </c>
      <c r="M68" s="33">
        <v>570398.93767867179</v>
      </c>
      <c r="N68" s="32">
        <v>177080</v>
      </c>
      <c r="O68" s="31">
        <v>0</v>
      </c>
      <c r="P68" s="31">
        <v>241972</v>
      </c>
      <c r="Q68" s="31">
        <v>161298.1682934268</v>
      </c>
      <c r="R68" s="33">
        <v>580350.16829342674</v>
      </c>
      <c r="S68" s="32">
        <v>173</v>
      </c>
      <c r="T68" s="31">
        <v>393558</v>
      </c>
      <c r="U68" s="31">
        <v>227405</v>
      </c>
      <c r="V68" s="31">
        <v>706.07174544494387</v>
      </c>
      <c r="W68" s="30">
        <v>621842.0717454449</v>
      </c>
      <c r="X68" s="32">
        <v>-67460.90345201813</v>
      </c>
      <c r="Y68" s="31">
        <v>-26597</v>
      </c>
      <c r="Z68" s="31">
        <v>64080</v>
      </c>
      <c r="AA68" s="31">
        <v>-11514.000000000029</v>
      </c>
      <c r="AB68" s="31">
        <v>0</v>
      </c>
      <c r="AC68" s="33">
        <v>0</v>
      </c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  <c r="OH68" s="34"/>
      <c r="OI68" s="34"/>
      <c r="OJ68" s="34"/>
      <c r="OK68" s="34"/>
      <c r="OL68" s="34"/>
      <c r="OM68" s="34"/>
      <c r="ON68" s="34"/>
      <c r="OO68" s="34"/>
      <c r="OP68" s="34"/>
      <c r="OQ68" s="34"/>
      <c r="OR68" s="34"/>
      <c r="OS68" s="34"/>
      <c r="OT68" s="34"/>
      <c r="OU68" s="34"/>
      <c r="OV68" s="34"/>
      <c r="OW68" s="34"/>
      <c r="OX68" s="34"/>
      <c r="OY68" s="34"/>
      <c r="OZ68" s="34"/>
      <c r="PA68" s="34"/>
      <c r="PB68" s="34"/>
      <c r="PC68" s="34"/>
      <c r="PD68" s="34"/>
      <c r="PE68" s="34"/>
      <c r="PF68" s="34"/>
      <c r="PG68" s="34"/>
      <c r="PH68" s="34"/>
      <c r="PI68" s="34"/>
      <c r="PJ68" s="34"/>
      <c r="PK68" s="34"/>
      <c r="PL68" s="34"/>
      <c r="PM68" s="34"/>
      <c r="PN68" s="34"/>
      <c r="PO68" s="34"/>
      <c r="PP68" s="34"/>
      <c r="PQ68" s="34"/>
      <c r="PR68" s="34"/>
      <c r="PS68" s="34"/>
      <c r="PT68" s="34"/>
      <c r="PU68" s="34"/>
      <c r="PV68" s="34"/>
      <c r="PW68" s="34"/>
      <c r="PX68" s="34"/>
      <c r="PY68" s="34"/>
      <c r="PZ68" s="34"/>
    </row>
    <row r="69" spans="1:442" s="35" customFormat="1">
      <c r="A69" s="36">
        <v>3045</v>
      </c>
      <c r="B69" s="37" t="s">
        <v>215</v>
      </c>
      <c r="C69" s="27">
        <v>916934.66960000014</v>
      </c>
      <c r="D69" s="28">
        <v>8.6888999999999998E-4</v>
      </c>
      <c r="E69" s="28">
        <v>8.6415999999999999E-4</v>
      </c>
      <c r="F69" s="32">
        <v>10703619</v>
      </c>
      <c r="G69" s="31">
        <v>12302696</v>
      </c>
      <c r="H69" s="33">
        <v>9378467</v>
      </c>
      <c r="I69" s="32">
        <v>465790</v>
      </c>
      <c r="J69" s="31">
        <v>-13467.591353351818</v>
      </c>
      <c r="K69" s="31">
        <v>452322.40864664817</v>
      </c>
      <c r="L69" s="31">
        <v>-208534</v>
      </c>
      <c r="M69" s="33">
        <v>243788.40864664817</v>
      </c>
      <c r="N69" s="32">
        <v>132335</v>
      </c>
      <c r="O69" s="31">
        <v>0</v>
      </c>
      <c r="P69" s="31">
        <v>180830</v>
      </c>
      <c r="Q69" s="31">
        <v>39898.310531088944</v>
      </c>
      <c r="R69" s="33">
        <v>353063.31053108897</v>
      </c>
      <c r="S69" s="32">
        <v>129</v>
      </c>
      <c r="T69" s="31">
        <v>294112</v>
      </c>
      <c r="U69" s="31">
        <v>169943</v>
      </c>
      <c r="V69" s="31">
        <v>0</v>
      </c>
      <c r="W69" s="30">
        <v>464184</v>
      </c>
      <c r="X69" s="32">
        <v>-130529.68946891106</v>
      </c>
      <c r="Y69" s="31">
        <v>-19876</v>
      </c>
      <c r="Z69" s="31">
        <v>47888</v>
      </c>
      <c r="AA69" s="31">
        <v>-8602.9999999999709</v>
      </c>
      <c r="AB69" s="31">
        <v>0</v>
      </c>
      <c r="AC69" s="33">
        <v>0</v>
      </c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  <c r="OH69" s="34"/>
      <c r="OI69" s="34"/>
      <c r="OJ69" s="34"/>
      <c r="OK69" s="34"/>
      <c r="OL69" s="34"/>
      <c r="OM69" s="34"/>
      <c r="ON69" s="34"/>
      <c r="OO69" s="34"/>
      <c r="OP69" s="34"/>
      <c r="OQ69" s="34"/>
      <c r="OR69" s="34"/>
      <c r="OS69" s="34"/>
      <c r="OT69" s="34"/>
      <c r="OU69" s="34"/>
      <c r="OV69" s="34"/>
      <c r="OW69" s="34"/>
      <c r="OX69" s="34"/>
      <c r="OY69" s="34"/>
      <c r="OZ69" s="34"/>
      <c r="PA69" s="34"/>
      <c r="PB69" s="34"/>
      <c r="PC69" s="34"/>
      <c r="PD69" s="34"/>
      <c r="PE69" s="34"/>
      <c r="PF69" s="34"/>
      <c r="PG69" s="34"/>
      <c r="PH69" s="34"/>
      <c r="PI69" s="34"/>
      <c r="PJ69" s="34"/>
      <c r="PK69" s="34"/>
      <c r="PL69" s="34"/>
      <c r="PM69" s="34"/>
      <c r="PN69" s="34"/>
      <c r="PO69" s="34"/>
      <c r="PP69" s="34"/>
      <c r="PQ69" s="34"/>
      <c r="PR69" s="34"/>
      <c r="PS69" s="34"/>
      <c r="PT69" s="34"/>
      <c r="PU69" s="34"/>
      <c r="PV69" s="34"/>
      <c r="PW69" s="34"/>
      <c r="PX69" s="34"/>
      <c r="PY69" s="34"/>
      <c r="PZ69" s="34"/>
    </row>
    <row r="70" spans="1:442" s="35" customFormat="1">
      <c r="A70" s="36">
        <v>3047</v>
      </c>
      <c r="B70" s="37" t="s">
        <v>216</v>
      </c>
      <c r="C70" s="27">
        <v>1010736.1982000001</v>
      </c>
      <c r="D70" s="28">
        <v>9.5618000000000005E-4</v>
      </c>
      <c r="E70" s="28">
        <v>9.5943000000000005E-4</v>
      </c>
      <c r="F70" s="32">
        <v>11778920</v>
      </c>
      <c r="G70" s="31">
        <v>13538643</v>
      </c>
      <c r="H70" s="33">
        <v>10320642</v>
      </c>
      <c r="I70" s="32">
        <v>512584</v>
      </c>
      <c r="J70" s="31">
        <v>71538.136059142504</v>
      </c>
      <c r="K70" s="31">
        <v>584122.13605914253</v>
      </c>
      <c r="L70" s="31">
        <v>-229483</v>
      </c>
      <c r="M70" s="33">
        <v>354639.13605914253</v>
      </c>
      <c r="N70" s="32">
        <v>145630</v>
      </c>
      <c r="O70" s="31">
        <v>0</v>
      </c>
      <c r="P70" s="31">
        <v>198996</v>
      </c>
      <c r="Q70" s="31">
        <v>665.39399109762815</v>
      </c>
      <c r="R70" s="33">
        <v>345291.39399109763</v>
      </c>
      <c r="S70" s="32">
        <v>142</v>
      </c>
      <c r="T70" s="31">
        <v>323659</v>
      </c>
      <c r="U70" s="31">
        <v>187016</v>
      </c>
      <c r="V70" s="31">
        <v>10735.646582801575</v>
      </c>
      <c r="W70" s="30">
        <v>521552.64658280159</v>
      </c>
      <c r="X70" s="32">
        <v>-197619.25259170396</v>
      </c>
      <c r="Y70" s="31">
        <v>-21873</v>
      </c>
      <c r="Z70" s="31">
        <v>52699</v>
      </c>
      <c r="AA70" s="31">
        <v>-9468</v>
      </c>
      <c r="AB70" s="31">
        <v>0</v>
      </c>
      <c r="AC70" s="33">
        <v>0</v>
      </c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  <c r="OH70" s="34"/>
      <c r="OI70" s="34"/>
      <c r="OJ70" s="34"/>
      <c r="OK70" s="34"/>
      <c r="OL70" s="34"/>
      <c r="OM70" s="34"/>
      <c r="ON70" s="34"/>
      <c r="OO70" s="34"/>
      <c r="OP70" s="34"/>
      <c r="OQ70" s="34"/>
      <c r="OR70" s="34"/>
      <c r="OS70" s="34"/>
      <c r="OT70" s="34"/>
      <c r="OU70" s="34"/>
      <c r="OV70" s="34"/>
      <c r="OW70" s="34"/>
      <c r="OX70" s="34"/>
      <c r="OY70" s="34"/>
      <c r="OZ70" s="34"/>
      <c r="PA70" s="34"/>
      <c r="PB70" s="34"/>
      <c r="PC70" s="34"/>
      <c r="PD70" s="34"/>
      <c r="PE70" s="34"/>
      <c r="PF70" s="34"/>
      <c r="PG70" s="34"/>
      <c r="PH70" s="34"/>
      <c r="PI70" s="34"/>
      <c r="PJ70" s="34"/>
      <c r="PK70" s="34"/>
      <c r="PL70" s="34"/>
      <c r="PM70" s="34"/>
      <c r="PN70" s="34"/>
      <c r="PO70" s="34"/>
      <c r="PP70" s="34"/>
      <c r="PQ70" s="34"/>
      <c r="PR70" s="34"/>
      <c r="PS70" s="34"/>
      <c r="PT70" s="34"/>
      <c r="PU70" s="34"/>
      <c r="PV70" s="34"/>
      <c r="PW70" s="34"/>
      <c r="PX70" s="34"/>
      <c r="PY70" s="34"/>
      <c r="PZ70" s="34"/>
    </row>
    <row r="71" spans="1:442" s="35" customFormat="1">
      <c r="A71" s="36">
        <v>3048</v>
      </c>
      <c r="B71" s="37" t="s">
        <v>217</v>
      </c>
      <c r="C71" s="27">
        <v>671455.25120000006</v>
      </c>
      <c r="D71" s="28">
        <v>6.3630000000000002E-4</v>
      </c>
      <c r="E71" s="28">
        <v>6.2078999999999997E-4</v>
      </c>
      <c r="F71" s="32">
        <v>7838406</v>
      </c>
      <c r="G71" s="31">
        <v>9009432</v>
      </c>
      <c r="H71" s="33">
        <v>6867980</v>
      </c>
      <c r="I71" s="32">
        <v>341104</v>
      </c>
      <c r="J71" s="31">
        <v>76789.176547357783</v>
      </c>
      <c r="K71" s="31">
        <v>417893.17654735781</v>
      </c>
      <c r="L71" s="31">
        <v>-152712</v>
      </c>
      <c r="M71" s="33">
        <v>265181.17654735781</v>
      </c>
      <c r="N71" s="32">
        <v>96911</v>
      </c>
      <c r="O71" s="31">
        <v>0</v>
      </c>
      <c r="P71" s="31">
        <v>132424</v>
      </c>
      <c r="Q71" s="31">
        <v>106824.80656712849</v>
      </c>
      <c r="R71" s="33">
        <v>336159.80656712851</v>
      </c>
      <c r="S71" s="32">
        <v>95</v>
      </c>
      <c r="T71" s="31">
        <v>215382</v>
      </c>
      <c r="U71" s="31">
        <v>124452</v>
      </c>
      <c r="V71" s="31">
        <v>86.199921075946619</v>
      </c>
      <c r="W71" s="30">
        <v>340015.19992107595</v>
      </c>
      <c r="X71" s="32">
        <v>-18067.393353947467</v>
      </c>
      <c r="Y71" s="31">
        <v>-14556</v>
      </c>
      <c r="Z71" s="31">
        <v>35069</v>
      </c>
      <c r="AA71" s="31">
        <v>-6300.9999999999709</v>
      </c>
      <c r="AB71" s="31">
        <v>0</v>
      </c>
      <c r="AC71" s="33">
        <v>0</v>
      </c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  <c r="OH71" s="34"/>
      <c r="OI71" s="34"/>
      <c r="OJ71" s="34"/>
      <c r="OK71" s="34"/>
      <c r="OL71" s="34"/>
      <c r="OM71" s="34"/>
      <c r="ON71" s="34"/>
      <c r="OO71" s="34"/>
      <c r="OP71" s="34"/>
      <c r="OQ71" s="34"/>
      <c r="OR71" s="34"/>
      <c r="OS71" s="34"/>
      <c r="OT71" s="34"/>
      <c r="OU71" s="34"/>
      <c r="OV71" s="34"/>
      <c r="OW71" s="34"/>
      <c r="OX71" s="34"/>
      <c r="OY71" s="34"/>
      <c r="OZ71" s="34"/>
      <c r="PA71" s="34"/>
      <c r="PB71" s="34"/>
      <c r="PC71" s="34"/>
      <c r="PD71" s="34"/>
      <c r="PE71" s="34"/>
      <c r="PF71" s="34"/>
      <c r="PG71" s="34"/>
      <c r="PH71" s="34"/>
      <c r="PI71" s="34"/>
      <c r="PJ71" s="34"/>
      <c r="PK71" s="34"/>
      <c r="PL71" s="34"/>
      <c r="PM71" s="34"/>
      <c r="PN71" s="34"/>
      <c r="PO71" s="34"/>
      <c r="PP71" s="34"/>
      <c r="PQ71" s="34"/>
      <c r="PR71" s="34"/>
      <c r="PS71" s="34"/>
      <c r="PT71" s="34"/>
      <c r="PU71" s="34"/>
      <c r="PV71" s="34"/>
      <c r="PW71" s="34"/>
      <c r="PX71" s="34"/>
      <c r="PY71" s="34"/>
      <c r="PZ71" s="34"/>
    </row>
    <row r="72" spans="1:442" s="35" customFormat="1">
      <c r="A72" s="36">
        <v>3049</v>
      </c>
      <c r="B72" s="37" t="s">
        <v>218</v>
      </c>
      <c r="C72" s="27">
        <v>1593536.7977</v>
      </c>
      <c r="D72" s="28">
        <v>1.51023E-3</v>
      </c>
      <c r="E72" s="28">
        <v>1.51413E-3</v>
      </c>
      <c r="F72" s="32">
        <v>18604111</v>
      </c>
      <c r="G72" s="31">
        <v>21383489</v>
      </c>
      <c r="H72" s="33">
        <v>16300847</v>
      </c>
      <c r="I72" s="32">
        <v>809596</v>
      </c>
      <c r="J72" s="31">
        <v>240915.87429217808</v>
      </c>
      <c r="K72" s="31">
        <v>1050511.8742921781</v>
      </c>
      <c r="L72" s="31">
        <v>-362455</v>
      </c>
      <c r="M72" s="33">
        <v>688056.87429217808</v>
      </c>
      <c r="N72" s="32">
        <v>230014</v>
      </c>
      <c r="O72" s="31">
        <v>0</v>
      </c>
      <c r="P72" s="31">
        <v>314302</v>
      </c>
      <c r="Q72" s="31">
        <v>1106.2753882921811</v>
      </c>
      <c r="R72" s="33">
        <v>545422.27538829215</v>
      </c>
      <c r="S72" s="32">
        <v>225</v>
      </c>
      <c r="T72" s="31">
        <v>511201</v>
      </c>
      <c r="U72" s="31">
        <v>295381</v>
      </c>
      <c r="V72" s="31">
        <v>10365.959059822253</v>
      </c>
      <c r="W72" s="30">
        <v>817172.95905982226</v>
      </c>
      <c r="X72" s="32">
        <v>-305482.68367153005</v>
      </c>
      <c r="Y72" s="31">
        <v>-34547</v>
      </c>
      <c r="Z72" s="31">
        <v>83234</v>
      </c>
      <c r="AA72" s="31">
        <v>-14955.000000000058</v>
      </c>
      <c r="AB72" s="31">
        <v>0</v>
      </c>
      <c r="AC72" s="33">
        <v>0</v>
      </c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  <c r="OH72" s="34"/>
      <c r="OI72" s="34"/>
      <c r="OJ72" s="34"/>
      <c r="OK72" s="34"/>
      <c r="OL72" s="34"/>
      <c r="OM72" s="34"/>
      <c r="ON72" s="34"/>
      <c r="OO72" s="34"/>
      <c r="OP72" s="34"/>
      <c r="OQ72" s="34"/>
      <c r="OR72" s="34"/>
      <c r="OS72" s="34"/>
      <c r="OT72" s="34"/>
      <c r="OU72" s="34"/>
      <c r="OV72" s="34"/>
      <c r="OW72" s="34"/>
      <c r="OX72" s="34"/>
      <c r="OY72" s="34"/>
      <c r="OZ72" s="34"/>
      <c r="PA72" s="34"/>
      <c r="PB72" s="34"/>
      <c r="PC72" s="34"/>
      <c r="PD72" s="34"/>
      <c r="PE72" s="34"/>
      <c r="PF72" s="34"/>
      <c r="PG72" s="34"/>
      <c r="PH72" s="34"/>
      <c r="PI72" s="34"/>
      <c r="PJ72" s="34"/>
      <c r="PK72" s="34"/>
      <c r="PL72" s="34"/>
      <c r="PM72" s="34"/>
      <c r="PN72" s="34"/>
      <c r="PO72" s="34"/>
      <c r="PP72" s="34"/>
      <c r="PQ72" s="34"/>
      <c r="PR72" s="34"/>
      <c r="PS72" s="34"/>
      <c r="PT72" s="34"/>
      <c r="PU72" s="34"/>
      <c r="PV72" s="34"/>
      <c r="PW72" s="34"/>
      <c r="PX72" s="34"/>
      <c r="PY72" s="34"/>
      <c r="PZ72" s="34"/>
    </row>
    <row r="73" spans="1:442" s="35" customFormat="1">
      <c r="A73" s="36">
        <v>3050</v>
      </c>
      <c r="B73" s="37" t="s">
        <v>219</v>
      </c>
      <c r="C73" s="27">
        <v>809338.9571</v>
      </c>
      <c r="D73" s="28">
        <v>7.6703000000000003E-4</v>
      </c>
      <c r="E73" s="28">
        <v>7.7010999999999996E-4</v>
      </c>
      <c r="F73" s="32">
        <v>9448833</v>
      </c>
      <c r="G73" s="31">
        <v>10860450</v>
      </c>
      <c r="H73" s="33">
        <v>8279029</v>
      </c>
      <c r="I73" s="32">
        <v>411185</v>
      </c>
      <c r="J73" s="31">
        <v>-121740.76713474363</v>
      </c>
      <c r="K73" s="31">
        <v>289444.23286525637</v>
      </c>
      <c r="L73" s="31">
        <v>-184087</v>
      </c>
      <c r="M73" s="33">
        <v>105357.23286525637</v>
      </c>
      <c r="N73" s="32">
        <v>116822</v>
      </c>
      <c r="O73" s="31">
        <v>0</v>
      </c>
      <c r="P73" s="31">
        <v>159631</v>
      </c>
      <c r="Q73" s="31">
        <v>0</v>
      </c>
      <c r="R73" s="33">
        <v>276453</v>
      </c>
      <c r="S73" s="32">
        <v>114</v>
      </c>
      <c r="T73" s="31">
        <v>259633</v>
      </c>
      <c r="U73" s="31">
        <v>150021</v>
      </c>
      <c r="V73" s="31">
        <v>13287.165049230834</v>
      </c>
      <c r="W73" s="30">
        <v>423055.16504923085</v>
      </c>
      <c r="X73" s="32">
        <v>-163735.16504923083</v>
      </c>
      <c r="Y73" s="31">
        <v>-17546</v>
      </c>
      <c r="Z73" s="31">
        <v>42274</v>
      </c>
      <c r="AA73" s="31">
        <v>-7595</v>
      </c>
      <c r="AB73" s="31">
        <v>0</v>
      </c>
      <c r="AC73" s="33">
        <v>0</v>
      </c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  <c r="OH73" s="34"/>
      <c r="OI73" s="34"/>
      <c r="OJ73" s="34"/>
      <c r="OK73" s="34"/>
      <c r="OL73" s="34"/>
      <c r="OM73" s="34"/>
      <c r="ON73" s="34"/>
      <c r="OO73" s="34"/>
      <c r="OP73" s="34"/>
      <c r="OQ73" s="34"/>
      <c r="OR73" s="34"/>
      <c r="OS73" s="34"/>
      <c r="OT73" s="34"/>
      <c r="OU73" s="34"/>
      <c r="OV73" s="34"/>
      <c r="OW73" s="34"/>
      <c r="OX73" s="34"/>
      <c r="OY73" s="34"/>
      <c r="OZ73" s="34"/>
      <c r="PA73" s="34"/>
      <c r="PB73" s="34"/>
      <c r="PC73" s="34"/>
      <c r="PD73" s="34"/>
      <c r="PE73" s="34"/>
      <c r="PF73" s="34"/>
      <c r="PG73" s="34"/>
      <c r="PH73" s="34"/>
      <c r="PI73" s="34"/>
      <c r="PJ73" s="34"/>
      <c r="PK73" s="34"/>
      <c r="PL73" s="34"/>
      <c r="PM73" s="34"/>
      <c r="PN73" s="34"/>
      <c r="PO73" s="34"/>
      <c r="PP73" s="34"/>
      <c r="PQ73" s="34"/>
      <c r="PR73" s="34"/>
      <c r="PS73" s="34"/>
      <c r="PT73" s="34"/>
      <c r="PU73" s="34"/>
      <c r="PV73" s="34"/>
      <c r="PW73" s="34"/>
      <c r="PX73" s="34"/>
      <c r="PY73" s="34"/>
      <c r="PZ73" s="34"/>
    </row>
    <row r="74" spans="1:442" s="35" customFormat="1">
      <c r="A74" s="36">
        <v>3051</v>
      </c>
      <c r="B74" s="37" t="s">
        <v>220</v>
      </c>
      <c r="C74" s="27">
        <v>1543261.5988</v>
      </c>
      <c r="D74" s="28">
        <v>1.46261E-3</v>
      </c>
      <c r="E74" s="28">
        <v>1.4804900000000001E-3</v>
      </c>
      <c r="F74" s="32">
        <v>18017493</v>
      </c>
      <c r="G74" s="31">
        <v>20709233</v>
      </c>
      <c r="H74" s="33">
        <v>15786855</v>
      </c>
      <c r="I74" s="32">
        <v>784068</v>
      </c>
      <c r="J74" s="31">
        <v>84261.995210631954</v>
      </c>
      <c r="K74" s="31">
        <v>868329.99521063198</v>
      </c>
      <c r="L74" s="31">
        <v>-351026</v>
      </c>
      <c r="M74" s="33">
        <v>517303.99521063198</v>
      </c>
      <c r="N74" s="32">
        <v>222761</v>
      </c>
      <c r="O74" s="31">
        <v>0</v>
      </c>
      <c r="P74" s="31">
        <v>304392</v>
      </c>
      <c r="Q74" s="31">
        <v>371.76441597752853</v>
      </c>
      <c r="R74" s="33">
        <v>527524.76441597752</v>
      </c>
      <c r="S74" s="32">
        <v>218</v>
      </c>
      <c r="T74" s="31">
        <v>495082</v>
      </c>
      <c r="U74" s="31">
        <v>286067</v>
      </c>
      <c r="V74" s="31">
        <v>101450.41313713508</v>
      </c>
      <c r="W74" s="30">
        <v>882817.4131371351</v>
      </c>
      <c r="X74" s="32">
        <v>-387960.64872115757</v>
      </c>
      <c r="Y74" s="31">
        <v>-33458</v>
      </c>
      <c r="Z74" s="31">
        <v>80610</v>
      </c>
      <c r="AA74" s="31">
        <v>-14484</v>
      </c>
      <c r="AB74" s="31">
        <v>0</v>
      </c>
      <c r="AC74" s="33">
        <v>0</v>
      </c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  <c r="OH74" s="34"/>
      <c r="OI74" s="34"/>
      <c r="OJ74" s="34"/>
      <c r="OK74" s="34"/>
      <c r="OL74" s="34"/>
      <c r="OM74" s="34"/>
      <c r="ON74" s="34"/>
      <c r="OO74" s="34"/>
      <c r="OP74" s="34"/>
      <c r="OQ74" s="34"/>
      <c r="OR74" s="34"/>
      <c r="OS74" s="34"/>
      <c r="OT74" s="34"/>
      <c r="OU74" s="34"/>
      <c r="OV74" s="34"/>
      <c r="OW74" s="34"/>
      <c r="OX74" s="34"/>
      <c r="OY74" s="34"/>
      <c r="OZ74" s="34"/>
      <c r="PA74" s="34"/>
      <c r="PB74" s="34"/>
      <c r="PC74" s="34"/>
      <c r="PD74" s="34"/>
      <c r="PE74" s="34"/>
      <c r="PF74" s="34"/>
      <c r="PG74" s="34"/>
      <c r="PH74" s="34"/>
      <c r="PI74" s="34"/>
      <c r="PJ74" s="34"/>
      <c r="PK74" s="34"/>
      <c r="PL74" s="34"/>
      <c r="PM74" s="34"/>
      <c r="PN74" s="34"/>
      <c r="PO74" s="34"/>
      <c r="PP74" s="34"/>
      <c r="PQ74" s="34"/>
      <c r="PR74" s="34"/>
      <c r="PS74" s="34"/>
      <c r="PT74" s="34"/>
      <c r="PU74" s="34"/>
      <c r="PV74" s="34"/>
      <c r="PW74" s="34"/>
      <c r="PX74" s="34"/>
      <c r="PY74" s="34"/>
      <c r="PZ74" s="34"/>
    </row>
    <row r="75" spans="1:442" s="35" customFormat="1">
      <c r="A75" s="36">
        <v>3052</v>
      </c>
      <c r="B75" s="37" t="s">
        <v>221</v>
      </c>
      <c r="C75" s="27">
        <v>191365.21840000001</v>
      </c>
      <c r="D75" s="28">
        <v>1.8137000000000001E-4</v>
      </c>
      <c r="E75" s="28">
        <v>1.7937000000000001E-4</v>
      </c>
      <c r="F75" s="32">
        <v>2234248</v>
      </c>
      <c r="G75" s="31">
        <v>2568035</v>
      </c>
      <c r="H75" s="33">
        <v>1957639</v>
      </c>
      <c r="I75" s="32">
        <v>97228</v>
      </c>
      <c r="J75" s="31">
        <v>5326.8529893819868</v>
      </c>
      <c r="K75" s="31">
        <v>102554.85298938199</v>
      </c>
      <c r="L75" s="31">
        <v>-43529</v>
      </c>
      <c r="M75" s="33">
        <v>59025.852989381994</v>
      </c>
      <c r="N75" s="32">
        <v>27623</v>
      </c>
      <c r="O75" s="31">
        <v>0</v>
      </c>
      <c r="P75" s="31">
        <v>37746</v>
      </c>
      <c r="Q75" s="31">
        <v>15513.057312410709</v>
      </c>
      <c r="R75" s="33">
        <v>80882.057312410703</v>
      </c>
      <c r="S75" s="32">
        <v>27</v>
      </c>
      <c r="T75" s="31">
        <v>61392</v>
      </c>
      <c r="U75" s="31">
        <v>35474</v>
      </c>
      <c r="V75" s="31">
        <v>0</v>
      </c>
      <c r="W75" s="30">
        <v>96893</v>
      </c>
      <c r="X75" s="32">
        <v>-20061.94268758929</v>
      </c>
      <c r="Y75" s="31">
        <v>-4149</v>
      </c>
      <c r="Z75" s="31">
        <v>9996</v>
      </c>
      <c r="AA75" s="31">
        <v>-1796</v>
      </c>
      <c r="AB75" s="31">
        <v>0</v>
      </c>
      <c r="AC75" s="33">
        <v>0</v>
      </c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  <c r="OH75" s="34"/>
      <c r="OI75" s="34"/>
      <c r="OJ75" s="34"/>
      <c r="OK75" s="34"/>
      <c r="OL75" s="34"/>
      <c r="OM75" s="34"/>
      <c r="ON75" s="34"/>
      <c r="OO75" s="34"/>
      <c r="OP75" s="34"/>
      <c r="OQ75" s="34"/>
      <c r="OR75" s="34"/>
      <c r="OS75" s="34"/>
      <c r="OT75" s="34"/>
      <c r="OU75" s="34"/>
      <c r="OV75" s="34"/>
      <c r="OW75" s="34"/>
      <c r="OX75" s="34"/>
      <c r="OY75" s="34"/>
      <c r="OZ75" s="34"/>
      <c r="PA75" s="34"/>
      <c r="PB75" s="34"/>
      <c r="PC75" s="34"/>
      <c r="PD75" s="34"/>
      <c r="PE75" s="34"/>
      <c r="PF75" s="34"/>
      <c r="PG75" s="34"/>
      <c r="PH75" s="34"/>
      <c r="PI75" s="34"/>
      <c r="PJ75" s="34"/>
      <c r="PK75" s="34"/>
      <c r="PL75" s="34"/>
      <c r="PM75" s="34"/>
      <c r="PN75" s="34"/>
      <c r="PO75" s="34"/>
      <c r="PP75" s="34"/>
      <c r="PQ75" s="34"/>
      <c r="PR75" s="34"/>
      <c r="PS75" s="34"/>
      <c r="PT75" s="34"/>
      <c r="PU75" s="34"/>
      <c r="PV75" s="34"/>
      <c r="PW75" s="34"/>
      <c r="PX75" s="34"/>
      <c r="PY75" s="34"/>
      <c r="PZ75" s="34"/>
    </row>
    <row r="76" spans="1:442" s="35" customFormat="1">
      <c r="A76" s="36">
        <v>3053</v>
      </c>
      <c r="B76" s="37" t="s">
        <v>222</v>
      </c>
      <c r="C76" s="27">
        <v>796558.30319999997</v>
      </c>
      <c r="D76" s="28">
        <v>7.5484E-4</v>
      </c>
      <c r="E76" s="28">
        <v>7.5719999999999997E-4</v>
      </c>
      <c r="F76" s="32">
        <v>9298668</v>
      </c>
      <c r="G76" s="31">
        <v>10687851</v>
      </c>
      <c r="H76" s="33">
        <v>8147455</v>
      </c>
      <c r="I76" s="32">
        <v>404651</v>
      </c>
      <c r="J76" s="31">
        <v>-201293.37980948266</v>
      </c>
      <c r="K76" s="31">
        <v>203357.62019051734</v>
      </c>
      <c r="L76" s="31">
        <v>-181162</v>
      </c>
      <c r="M76" s="33">
        <v>22195.620190517337</v>
      </c>
      <c r="N76" s="32">
        <v>114965</v>
      </c>
      <c r="O76" s="31">
        <v>0</v>
      </c>
      <c r="P76" s="31">
        <v>157094</v>
      </c>
      <c r="Q76" s="31">
        <v>0</v>
      </c>
      <c r="R76" s="33">
        <v>272059</v>
      </c>
      <c r="S76" s="32">
        <v>112</v>
      </c>
      <c r="T76" s="31">
        <v>255507</v>
      </c>
      <c r="U76" s="31">
        <v>147637</v>
      </c>
      <c r="V76" s="31">
        <v>8843.5932140090754</v>
      </c>
      <c r="W76" s="30">
        <v>412099.59321400907</v>
      </c>
      <c r="X76" s="32">
        <v>-156900.59321400907</v>
      </c>
      <c r="Y76" s="31">
        <v>-17267</v>
      </c>
      <c r="Z76" s="31">
        <v>41602</v>
      </c>
      <c r="AA76" s="31">
        <v>-7475</v>
      </c>
      <c r="AB76" s="31">
        <v>0</v>
      </c>
      <c r="AC76" s="33">
        <v>0</v>
      </c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</row>
    <row r="77" spans="1:442" s="35" customFormat="1">
      <c r="A77" s="36">
        <v>3054</v>
      </c>
      <c r="B77" s="37" t="s">
        <v>223</v>
      </c>
      <c r="C77" s="27">
        <v>1321894.5563999999</v>
      </c>
      <c r="D77" s="28">
        <v>1.2526600000000001E-3</v>
      </c>
      <c r="E77" s="28">
        <v>1.23172E-3</v>
      </c>
      <c r="F77" s="32">
        <v>15431176</v>
      </c>
      <c r="G77" s="31">
        <v>17736531</v>
      </c>
      <c r="H77" s="33">
        <v>13520735</v>
      </c>
      <c r="I77" s="32">
        <v>671519</v>
      </c>
      <c r="J77" s="31">
        <v>228213.99239142751</v>
      </c>
      <c r="K77" s="31">
        <v>899732.99239142751</v>
      </c>
      <c r="L77" s="31">
        <v>-300638</v>
      </c>
      <c r="M77" s="33">
        <v>599094.99239142751</v>
      </c>
      <c r="N77" s="32">
        <v>190785</v>
      </c>
      <c r="O77" s="31">
        <v>0</v>
      </c>
      <c r="P77" s="31">
        <v>260698</v>
      </c>
      <c r="Q77" s="31">
        <v>148751.79240630363</v>
      </c>
      <c r="R77" s="33">
        <v>600234.79240630358</v>
      </c>
      <c r="S77" s="32">
        <v>186</v>
      </c>
      <c r="T77" s="31">
        <v>424015</v>
      </c>
      <c r="U77" s="31">
        <v>245004</v>
      </c>
      <c r="V77" s="31">
        <v>0</v>
      </c>
      <c r="W77" s="30">
        <v>669205</v>
      </c>
      <c r="X77" s="32">
        <v>-96950.207593696367</v>
      </c>
      <c r="Y77" s="31">
        <v>-28655</v>
      </c>
      <c r="Z77" s="31">
        <v>69039</v>
      </c>
      <c r="AA77" s="31">
        <v>-12404</v>
      </c>
      <c r="AB77" s="31">
        <v>0</v>
      </c>
      <c r="AC77" s="33">
        <v>0</v>
      </c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  <c r="OH77" s="34"/>
      <c r="OI77" s="34"/>
      <c r="OJ77" s="34"/>
      <c r="OK77" s="34"/>
      <c r="OL77" s="34"/>
      <c r="OM77" s="34"/>
      <c r="ON77" s="34"/>
      <c r="OO77" s="34"/>
      <c r="OP77" s="34"/>
      <c r="OQ77" s="34"/>
      <c r="OR77" s="34"/>
      <c r="OS77" s="34"/>
      <c r="OT77" s="34"/>
      <c r="OU77" s="34"/>
      <c r="OV77" s="34"/>
      <c r="OW77" s="34"/>
      <c r="OX77" s="34"/>
      <c r="OY77" s="34"/>
      <c r="OZ77" s="34"/>
      <c r="PA77" s="34"/>
      <c r="PB77" s="34"/>
      <c r="PC77" s="34"/>
      <c r="PD77" s="34"/>
      <c r="PE77" s="34"/>
      <c r="PF77" s="34"/>
      <c r="PG77" s="34"/>
      <c r="PH77" s="34"/>
      <c r="PI77" s="34"/>
      <c r="PJ77" s="34"/>
      <c r="PK77" s="34"/>
      <c r="PL77" s="34"/>
      <c r="PM77" s="34"/>
      <c r="PN77" s="34"/>
      <c r="PO77" s="34"/>
      <c r="PP77" s="34"/>
      <c r="PQ77" s="34"/>
      <c r="PR77" s="34"/>
      <c r="PS77" s="34"/>
      <c r="PT77" s="34"/>
      <c r="PU77" s="34"/>
      <c r="PV77" s="34"/>
      <c r="PW77" s="34"/>
      <c r="PX77" s="34"/>
      <c r="PY77" s="34"/>
      <c r="PZ77" s="34"/>
    </row>
    <row r="78" spans="1:442" s="35" customFormat="1">
      <c r="A78" s="36">
        <v>3055</v>
      </c>
      <c r="B78" s="37" t="s">
        <v>224</v>
      </c>
      <c r="C78" s="27">
        <v>304100.49960000004</v>
      </c>
      <c r="D78" s="28">
        <v>2.8822E-4</v>
      </c>
      <c r="E78" s="28">
        <v>2.8865999999999999E-4</v>
      </c>
      <c r="F78" s="32">
        <v>3550503</v>
      </c>
      <c r="G78" s="31">
        <v>4080934</v>
      </c>
      <c r="H78" s="33">
        <v>3110937</v>
      </c>
      <c r="I78" s="32">
        <v>154507</v>
      </c>
      <c r="J78" s="31">
        <v>6104.8621564704554</v>
      </c>
      <c r="K78" s="31">
        <v>160611.86215647045</v>
      </c>
      <c r="L78" s="31">
        <v>-69173</v>
      </c>
      <c r="M78" s="33">
        <v>91438.862156470452</v>
      </c>
      <c r="N78" s="32">
        <v>43897</v>
      </c>
      <c r="O78" s="31">
        <v>0</v>
      </c>
      <c r="P78" s="31">
        <v>59983</v>
      </c>
      <c r="Q78" s="31">
        <v>0</v>
      </c>
      <c r="R78" s="33">
        <v>103880</v>
      </c>
      <c r="S78" s="32">
        <v>43</v>
      </c>
      <c r="T78" s="31">
        <v>97560</v>
      </c>
      <c r="U78" s="31">
        <v>56372</v>
      </c>
      <c r="V78" s="31">
        <v>250.34371541023538</v>
      </c>
      <c r="W78" s="30">
        <v>154225.34371541024</v>
      </c>
      <c r="X78" s="32">
        <v>-56783.343715410236</v>
      </c>
      <c r="Y78" s="31">
        <v>-6593</v>
      </c>
      <c r="Z78" s="31">
        <v>15885</v>
      </c>
      <c r="AA78" s="31">
        <v>-2854</v>
      </c>
      <c r="AB78" s="31">
        <v>0</v>
      </c>
      <c r="AC78" s="33">
        <v>0</v>
      </c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  <c r="OH78" s="34"/>
      <c r="OI78" s="34"/>
      <c r="OJ78" s="34"/>
      <c r="OK78" s="34"/>
      <c r="OL78" s="34"/>
      <c r="OM78" s="34"/>
      <c r="ON78" s="34"/>
      <c r="OO78" s="34"/>
      <c r="OP78" s="34"/>
      <c r="OQ78" s="34"/>
      <c r="OR78" s="34"/>
      <c r="OS78" s="34"/>
      <c r="OT78" s="34"/>
      <c r="OU78" s="34"/>
      <c r="OV78" s="34"/>
      <c r="OW78" s="34"/>
      <c r="OX78" s="34"/>
      <c r="OY78" s="34"/>
      <c r="OZ78" s="34"/>
      <c r="PA78" s="34"/>
      <c r="PB78" s="34"/>
      <c r="PC78" s="34"/>
      <c r="PD78" s="34"/>
      <c r="PE78" s="34"/>
      <c r="PF78" s="34"/>
      <c r="PG78" s="34"/>
      <c r="PH78" s="34"/>
      <c r="PI78" s="34"/>
      <c r="PJ78" s="34"/>
      <c r="PK78" s="34"/>
      <c r="PL78" s="34"/>
      <c r="PM78" s="34"/>
      <c r="PN78" s="34"/>
      <c r="PO78" s="34"/>
      <c r="PP78" s="34"/>
      <c r="PQ78" s="34"/>
      <c r="PR78" s="34"/>
      <c r="PS78" s="34"/>
      <c r="PT78" s="34"/>
      <c r="PU78" s="34"/>
      <c r="PV78" s="34"/>
      <c r="PW78" s="34"/>
      <c r="PX78" s="34"/>
      <c r="PY78" s="34"/>
      <c r="PZ78" s="34"/>
    </row>
    <row r="79" spans="1:442" s="35" customFormat="1">
      <c r="A79" s="36">
        <v>3056</v>
      </c>
      <c r="B79" s="37" t="s">
        <v>225</v>
      </c>
      <c r="C79" s="27">
        <v>611071.35279999999</v>
      </c>
      <c r="D79" s="28">
        <v>5.7908000000000005E-4</v>
      </c>
      <c r="E79" s="28">
        <v>5.7625999999999999E-4</v>
      </c>
      <c r="F79" s="32">
        <v>7133528</v>
      </c>
      <c r="G79" s="31">
        <v>8199248</v>
      </c>
      <c r="H79" s="33">
        <v>6250369</v>
      </c>
      <c r="I79" s="32">
        <v>310430</v>
      </c>
      <c r="J79" s="31">
        <v>-156271.89929592298</v>
      </c>
      <c r="K79" s="31">
        <v>154158.10070407702</v>
      </c>
      <c r="L79" s="31">
        <v>-138979</v>
      </c>
      <c r="M79" s="33">
        <v>15179.10070407702</v>
      </c>
      <c r="N79" s="32">
        <v>88196</v>
      </c>
      <c r="O79" s="31">
        <v>0</v>
      </c>
      <c r="P79" s="31">
        <v>120516</v>
      </c>
      <c r="Q79" s="31">
        <v>24015.922452304039</v>
      </c>
      <c r="R79" s="33">
        <v>232727.92245230405</v>
      </c>
      <c r="S79" s="32">
        <v>86</v>
      </c>
      <c r="T79" s="31">
        <v>196014</v>
      </c>
      <c r="U79" s="31">
        <v>113260</v>
      </c>
      <c r="V79" s="31">
        <v>1005.9685862745542</v>
      </c>
      <c r="W79" s="30">
        <v>310365.96858627454</v>
      </c>
      <c r="X79" s="32">
        <v>-90573.046133970522</v>
      </c>
      <c r="Y79" s="31">
        <v>-13247</v>
      </c>
      <c r="Z79" s="31">
        <v>31915</v>
      </c>
      <c r="AA79" s="31">
        <v>-5732.9999999999709</v>
      </c>
      <c r="AB79" s="31">
        <v>0</v>
      </c>
      <c r="AC79" s="33">
        <v>0</v>
      </c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  <c r="OH79" s="34"/>
      <c r="OI79" s="34"/>
      <c r="OJ79" s="34"/>
      <c r="OK79" s="34"/>
      <c r="OL79" s="34"/>
      <c r="OM79" s="34"/>
      <c r="ON79" s="34"/>
      <c r="OO79" s="34"/>
      <c r="OP79" s="34"/>
      <c r="OQ79" s="34"/>
      <c r="OR79" s="34"/>
      <c r="OS79" s="34"/>
      <c r="OT79" s="34"/>
      <c r="OU79" s="34"/>
      <c r="OV79" s="34"/>
      <c r="OW79" s="34"/>
      <c r="OX79" s="34"/>
      <c r="OY79" s="34"/>
      <c r="OZ79" s="34"/>
      <c r="PA79" s="34"/>
      <c r="PB79" s="34"/>
      <c r="PC79" s="34"/>
      <c r="PD79" s="34"/>
      <c r="PE79" s="34"/>
      <c r="PF79" s="34"/>
      <c r="PG79" s="34"/>
      <c r="PH79" s="34"/>
      <c r="PI79" s="34"/>
      <c r="PJ79" s="34"/>
      <c r="PK79" s="34"/>
      <c r="PL79" s="34"/>
      <c r="PM79" s="34"/>
      <c r="PN79" s="34"/>
      <c r="PO79" s="34"/>
      <c r="PP79" s="34"/>
      <c r="PQ79" s="34"/>
      <c r="PR79" s="34"/>
      <c r="PS79" s="34"/>
      <c r="PT79" s="34"/>
      <c r="PU79" s="34"/>
      <c r="PV79" s="34"/>
      <c r="PW79" s="34"/>
      <c r="PX79" s="34"/>
      <c r="PY79" s="34"/>
      <c r="PZ79" s="34"/>
    </row>
    <row r="80" spans="1:442" s="35" customFormat="1">
      <c r="A80" s="36">
        <v>3057</v>
      </c>
      <c r="B80" s="37" t="s">
        <v>226</v>
      </c>
      <c r="C80" s="27">
        <v>208950.5912</v>
      </c>
      <c r="D80" s="28">
        <v>1.9796000000000001E-4</v>
      </c>
      <c r="E80" s="28">
        <v>1.9132E-4</v>
      </c>
      <c r="F80" s="32">
        <v>2438615</v>
      </c>
      <c r="G80" s="31">
        <v>2802934</v>
      </c>
      <c r="H80" s="33">
        <v>2136705</v>
      </c>
      <c r="I80" s="32">
        <v>106121</v>
      </c>
      <c r="J80" s="31">
        <v>-96304.002974879084</v>
      </c>
      <c r="K80" s="31">
        <v>9816.9970251209161</v>
      </c>
      <c r="L80" s="31">
        <v>-47510</v>
      </c>
      <c r="M80" s="33">
        <v>-37693.002974879084</v>
      </c>
      <c r="N80" s="32">
        <v>30150</v>
      </c>
      <c r="O80" s="31">
        <v>0</v>
      </c>
      <c r="P80" s="31">
        <v>41199</v>
      </c>
      <c r="Q80" s="31">
        <v>45160.463359911388</v>
      </c>
      <c r="R80" s="33">
        <v>116509.46335991139</v>
      </c>
      <c r="S80" s="32">
        <v>29</v>
      </c>
      <c r="T80" s="31">
        <v>67008</v>
      </c>
      <c r="U80" s="31">
        <v>38718</v>
      </c>
      <c r="V80" s="31">
        <v>0</v>
      </c>
      <c r="W80" s="30">
        <v>105755</v>
      </c>
      <c r="X80" s="32">
        <v>6331.4633599113877</v>
      </c>
      <c r="Y80" s="31">
        <v>-4528</v>
      </c>
      <c r="Z80" s="31">
        <v>10910</v>
      </c>
      <c r="AA80" s="31">
        <v>-1959</v>
      </c>
      <c r="AB80" s="31">
        <v>0</v>
      </c>
      <c r="AC80" s="33">
        <v>0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  <c r="OH80" s="34"/>
      <c r="OI80" s="34"/>
      <c r="OJ80" s="34"/>
      <c r="OK80" s="34"/>
      <c r="OL80" s="34"/>
      <c r="OM80" s="34"/>
      <c r="ON80" s="34"/>
      <c r="OO80" s="34"/>
      <c r="OP80" s="34"/>
      <c r="OQ80" s="34"/>
      <c r="OR80" s="34"/>
      <c r="OS80" s="34"/>
      <c r="OT80" s="34"/>
      <c r="OU80" s="34"/>
      <c r="OV80" s="34"/>
      <c r="OW80" s="34"/>
      <c r="OX80" s="34"/>
      <c r="OY80" s="34"/>
      <c r="OZ80" s="34"/>
      <c r="PA80" s="34"/>
      <c r="PB80" s="34"/>
      <c r="PC80" s="34"/>
      <c r="PD80" s="34"/>
      <c r="PE80" s="34"/>
      <c r="PF80" s="34"/>
      <c r="PG80" s="34"/>
      <c r="PH80" s="34"/>
      <c r="PI80" s="34"/>
      <c r="PJ80" s="34"/>
      <c r="PK80" s="34"/>
      <c r="PL80" s="34"/>
      <c r="PM80" s="34"/>
      <c r="PN80" s="34"/>
      <c r="PO80" s="34"/>
      <c r="PP80" s="34"/>
      <c r="PQ80" s="34"/>
      <c r="PR80" s="34"/>
      <c r="PS80" s="34"/>
      <c r="PT80" s="34"/>
      <c r="PU80" s="34"/>
      <c r="PV80" s="34"/>
      <c r="PW80" s="34"/>
      <c r="PX80" s="34"/>
      <c r="PY80" s="34"/>
      <c r="PZ80" s="34"/>
    </row>
    <row r="81" spans="1:442" s="35" customFormat="1">
      <c r="A81" s="36">
        <v>3058</v>
      </c>
      <c r="B81" s="37" t="s">
        <v>227</v>
      </c>
      <c r="C81" s="27">
        <v>251721.83610000001</v>
      </c>
      <c r="D81" s="28">
        <v>2.3859E-4</v>
      </c>
      <c r="E81" s="28">
        <v>2.3761E-4</v>
      </c>
      <c r="F81" s="32">
        <v>2939125</v>
      </c>
      <c r="G81" s="31">
        <v>3378218</v>
      </c>
      <c r="H81" s="33">
        <v>2575250</v>
      </c>
      <c r="I81" s="32">
        <v>127902</v>
      </c>
      <c r="J81" s="31">
        <v>-21167.924816452134</v>
      </c>
      <c r="K81" s="31">
        <v>106734.07518354786</v>
      </c>
      <c r="L81" s="31">
        <v>-57262</v>
      </c>
      <c r="M81" s="33">
        <v>49472.075183547859</v>
      </c>
      <c r="N81" s="32">
        <v>36338</v>
      </c>
      <c r="O81" s="31">
        <v>0</v>
      </c>
      <c r="P81" s="31">
        <v>49654</v>
      </c>
      <c r="Q81" s="31">
        <v>8692.1465152898454</v>
      </c>
      <c r="R81" s="33">
        <v>94684.146515289845</v>
      </c>
      <c r="S81" s="32">
        <v>36</v>
      </c>
      <c r="T81" s="31">
        <v>80761</v>
      </c>
      <c r="U81" s="31">
        <v>46665</v>
      </c>
      <c r="V81" s="31">
        <v>318.85476710673152</v>
      </c>
      <c r="W81" s="30">
        <v>127780.85476710674</v>
      </c>
      <c r="X81" s="32">
        <v>-38424.70825181689</v>
      </c>
      <c r="Y81" s="31">
        <v>-5458</v>
      </c>
      <c r="Z81" s="31">
        <v>13150</v>
      </c>
      <c r="AA81" s="31">
        <v>-2364</v>
      </c>
      <c r="AB81" s="31">
        <v>0</v>
      </c>
      <c r="AC81" s="33">
        <v>0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  <c r="OH81" s="34"/>
      <c r="OI81" s="34"/>
      <c r="OJ81" s="34"/>
      <c r="OK81" s="34"/>
      <c r="OL81" s="34"/>
      <c r="OM81" s="34"/>
      <c r="ON81" s="34"/>
      <c r="OO81" s="34"/>
      <c r="OP81" s="34"/>
      <c r="OQ81" s="34"/>
      <c r="OR81" s="34"/>
      <c r="OS81" s="34"/>
      <c r="OT81" s="34"/>
      <c r="OU81" s="34"/>
      <c r="OV81" s="34"/>
      <c r="OW81" s="34"/>
      <c r="OX81" s="34"/>
      <c r="OY81" s="34"/>
      <c r="OZ81" s="34"/>
      <c r="PA81" s="34"/>
      <c r="PB81" s="34"/>
      <c r="PC81" s="34"/>
      <c r="PD81" s="34"/>
      <c r="PE81" s="34"/>
      <c r="PF81" s="34"/>
      <c r="PG81" s="34"/>
      <c r="PH81" s="34"/>
      <c r="PI81" s="34"/>
      <c r="PJ81" s="34"/>
      <c r="PK81" s="34"/>
      <c r="PL81" s="34"/>
      <c r="PM81" s="34"/>
      <c r="PN81" s="34"/>
      <c r="PO81" s="34"/>
      <c r="PP81" s="34"/>
      <c r="PQ81" s="34"/>
      <c r="PR81" s="34"/>
      <c r="PS81" s="34"/>
      <c r="PT81" s="34"/>
      <c r="PU81" s="34"/>
      <c r="PV81" s="34"/>
      <c r="PW81" s="34"/>
      <c r="PX81" s="34"/>
      <c r="PY81" s="34"/>
      <c r="PZ81" s="34"/>
    </row>
    <row r="82" spans="1:442" s="35" customFormat="1">
      <c r="A82" s="36">
        <v>3059</v>
      </c>
      <c r="B82" s="37" t="s">
        <v>228</v>
      </c>
      <c r="C82" s="27">
        <v>537985.02130000002</v>
      </c>
      <c r="D82" s="28">
        <v>5.0856999999999996E-4</v>
      </c>
      <c r="E82" s="28">
        <v>5.0560999999999998E-4</v>
      </c>
      <c r="F82" s="32">
        <v>6264935</v>
      </c>
      <c r="G82" s="31">
        <v>7200891</v>
      </c>
      <c r="H82" s="33">
        <v>5489311</v>
      </c>
      <c r="I82" s="32">
        <v>272632</v>
      </c>
      <c r="J82" s="31">
        <v>112151.49327496541</v>
      </c>
      <c r="K82" s="31">
        <v>384783.49327496544</v>
      </c>
      <c r="L82" s="31">
        <v>-122057</v>
      </c>
      <c r="M82" s="33">
        <v>262726.49327496544</v>
      </c>
      <c r="N82" s="32">
        <v>77457</v>
      </c>
      <c r="O82" s="31">
        <v>0</v>
      </c>
      <c r="P82" s="31">
        <v>105841</v>
      </c>
      <c r="Q82" s="31">
        <v>29477.660288060833</v>
      </c>
      <c r="R82" s="33">
        <v>212775.66028806084</v>
      </c>
      <c r="S82" s="32">
        <v>76</v>
      </c>
      <c r="T82" s="31">
        <v>172147</v>
      </c>
      <c r="U82" s="31">
        <v>99469</v>
      </c>
      <c r="V82" s="31">
        <v>0</v>
      </c>
      <c r="W82" s="30">
        <v>271692</v>
      </c>
      <c r="X82" s="32">
        <v>-70275.339711939159</v>
      </c>
      <c r="Y82" s="31">
        <v>-11634</v>
      </c>
      <c r="Z82" s="31">
        <v>28029</v>
      </c>
      <c r="AA82" s="31">
        <v>-5036</v>
      </c>
      <c r="AB82" s="31">
        <v>0</v>
      </c>
      <c r="AC82" s="33">
        <v>0</v>
      </c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  <c r="OH82" s="34"/>
      <c r="OI82" s="34"/>
      <c r="OJ82" s="34"/>
      <c r="OK82" s="34"/>
      <c r="OL82" s="34"/>
      <c r="OM82" s="34"/>
      <c r="ON82" s="34"/>
      <c r="OO82" s="34"/>
      <c r="OP82" s="34"/>
      <c r="OQ82" s="34"/>
      <c r="OR82" s="34"/>
      <c r="OS82" s="34"/>
      <c r="OT82" s="34"/>
      <c r="OU82" s="34"/>
      <c r="OV82" s="34"/>
      <c r="OW82" s="34"/>
      <c r="OX82" s="34"/>
      <c r="OY82" s="34"/>
      <c r="OZ82" s="34"/>
      <c r="PA82" s="34"/>
      <c r="PB82" s="34"/>
      <c r="PC82" s="34"/>
      <c r="PD82" s="34"/>
      <c r="PE82" s="34"/>
      <c r="PF82" s="34"/>
      <c r="PG82" s="34"/>
      <c r="PH82" s="34"/>
      <c r="PI82" s="34"/>
      <c r="PJ82" s="34"/>
      <c r="PK82" s="34"/>
      <c r="PL82" s="34"/>
      <c r="PM82" s="34"/>
      <c r="PN82" s="34"/>
      <c r="PO82" s="34"/>
      <c r="PP82" s="34"/>
      <c r="PQ82" s="34"/>
      <c r="PR82" s="34"/>
      <c r="PS82" s="34"/>
      <c r="PT82" s="34"/>
      <c r="PU82" s="34"/>
      <c r="PV82" s="34"/>
      <c r="PW82" s="34"/>
      <c r="PX82" s="34"/>
      <c r="PY82" s="34"/>
      <c r="PZ82" s="34"/>
    </row>
    <row r="83" spans="1:442" s="35" customFormat="1">
      <c r="A83" s="36">
        <v>3060</v>
      </c>
      <c r="B83" s="37" t="s">
        <v>229</v>
      </c>
      <c r="C83" s="27">
        <v>243924.046</v>
      </c>
      <c r="D83" s="28">
        <v>2.3116E-4</v>
      </c>
      <c r="E83" s="28">
        <v>2.3563999999999999E-4</v>
      </c>
      <c r="F83" s="32">
        <v>2847597</v>
      </c>
      <c r="G83" s="31">
        <v>3273016</v>
      </c>
      <c r="H83" s="33">
        <v>2495053</v>
      </c>
      <c r="I83" s="32">
        <v>123919</v>
      </c>
      <c r="J83" s="31">
        <v>38207.2136503906</v>
      </c>
      <c r="K83" s="31">
        <v>162126.21365039059</v>
      </c>
      <c r="L83" s="31">
        <v>-55478</v>
      </c>
      <c r="M83" s="33">
        <v>106648.21365039059</v>
      </c>
      <c r="N83" s="32">
        <v>35207</v>
      </c>
      <c r="O83" s="31">
        <v>0</v>
      </c>
      <c r="P83" s="31">
        <v>48108</v>
      </c>
      <c r="Q83" s="31">
        <v>1328.8050967824759</v>
      </c>
      <c r="R83" s="33">
        <v>84643.805096782482</v>
      </c>
      <c r="S83" s="32">
        <v>34</v>
      </c>
      <c r="T83" s="31">
        <v>78246</v>
      </c>
      <c r="U83" s="31">
        <v>45212</v>
      </c>
      <c r="V83" s="31">
        <v>26745.323006595823</v>
      </c>
      <c r="W83" s="30">
        <v>150237.32300659583</v>
      </c>
      <c r="X83" s="32">
        <v>-70757.517909813352</v>
      </c>
      <c r="Y83" s="31">
        <v>-5288</v>
      </c>
      <c r="Z83" s="31">
        <v>12740</v>
      </c>
      <c r="AA83" s="31">
        <v>-2288</v>
      </c>
      <c r="AB83" s="31">
        <v>0</v>
      </c>
      <c r="AC83" s="33">
        <v>0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  <c r="OH83" s="34"/>
      <c r="OI83" s="34"/>
      <c r="OJ83" s="34"/>
      <c r="OK83" s="34"/>
      <c r="OL83" s="34"/>
      <c r="OM83" s="34"/>
      <c r="ON83" s="34"/>
      <c r="OO83" s="34"/>
      <c r="OP83" s="34"/>
      <c r="OQ83" s="34"/>
      <c r="OR83" s="34"/>
      <c r="OS83" s="34"/>
      <c r="OT83" s="34"/>
      <c r="OU83" s="34"/>
      <c r="OV83" s="34"/>
      <c r="OW83" s="34"/>
      <c r="OX83" s="34"/>
      <c r="OY83" s="34"/>
      <c r="OZ83" s="34"/>
      <c r="PA83" s="34"/>
      <c r="PB83" s="34"/>
      <c r="PC83" s="34"/>
      <c r="PD83" s="34"/>
      <c r="PE83" s="34"/>
      <c r="PF83" s="34"/>
      <c r="PG83" s="34"/>
      <c r="PH83" s="34"/>
      <c r="PI83" s="34"/>
      <c r="PJ83" s="34"/>
      <c r="PK83" s="34"/>
      <c r="PL83" s="34"/>
      <c r="PM83" s="34"/>
      <c r="PN83" s="34"/>
      <c r="PO83" s="34"/>
      <c r="PP83" s="34"/>
      <c r="PQ83" s="34"/>
      <c r="PR83" s="34"/>
      <c r="PS83" s="34"/>
      <c r="PT83" s="34"/>
      <c r="PU83" s="34"/>
      <c r="PV83" s="34"/>
      <c r="PW83" s="34"/>
      <c r="PX83" s="34"/>
      <c r="PY83" s="34"/>
      <c r="PZ83" s="34"/>
    </row>
    <row r="84" spans="1:442" s="35" customFormat="1">
      <c r="A84" s="36">
        <v>3061</v>
      </c>
      <c r="B84" s="37" t="s">
        <v>230</v>
      </c>
      <c r="C84" s="27">
        <v>298864.81680000003</v>
      </c>
      <c r="D84" s="28">
        <v>2.8316000000000002E-4</v>
      </c>
      <c r="E84" s="28">
        <v>2.8385999999999998E-4</v>
      </c>
      <c r="F84" s="32">
        <v>3488171</v>
      </c>
      <c r="G84" s="31">
        <v>4009289</v>
      </c>
      <c r="H84" s="33">
        <v>3056321</v>
      </c>
      <c r="I84" s="32">
        <v>151795</v>
      </c>
      <c r="J84" s="31">
        <v>46303.223550824194</v>
      </c>
      <c r="K84" s="31">
        <v>198098.22355082419</v>
      </c>
      <c r="L84" s="31">
        <v>-67958</v>
      </c>
      <c r="M84" s="33">
        <v>130140.22355082419</v>
      </c>
      <c r="N84" s="32">
        <v>43126</v>
      </c>
      <c r="O84" s="31">
        <v>0</v>
      </c>
      <c r="P84" s="31">
        <v>58930</v>
      </c>
      <c r="Q84" s="31">
        <v>1089.3957241779176</v>
      </c>
      <c r="R84" s="33">
        <v>103145.39572417791</v>
      </c>
      <c r="S84" s="32">
        <v>42</v>
      </c>
      <c r="T84" s="31">
        <v>95847</v>
      </c>
      <c r="U84" s="31">
        <v>55382</v>
      </c>
      <c r="V84" s="31">
        <v>1699.4246723458862</v>
      </c>
      <c r="W84" s="30">
        <v>152970.42467234589</v>
      </c>
      <c r="X84" s="32">
        <v>-56150.028948167972</v>
      </c>
      <c r="Y84" s="31">
        <v>-6477</v>
      </c>
      <c r="Z84" s="31">
        <v>15606</v>
      </c>
      <c r="AA84" s="31">
        <v>-2804</v>
      </c>
      <c r="AB84" s="31">
        <v>0</v>
      </c>
      <c r="AC84" s="33">
        <v>0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  <c r="OH84" s="34"/>
      <c r="OI84" s="34"/>
      <c r="OJ84" s="34"/>
      <c r="OK84" s="34"/>
      <c r="OL84" s="34"/>
      <c r="OM84" s="34"/>
      <c r="ON84" s="34"/>
      <c r="OO84" s="34"/>
      <c r="OP84" s="34"/>
      <c r="OQ84" s="34"/>
      <c r="OR84" s="34"/>
      <c r="OS84" s="34"/>
      <c r="OT84" s="34"/>
      <c r="OU84" s="34"/>
      <c r="OV84" s="34"/>
      <c r="OW84" s="34"/>
      <c r="OX84" s="34"/>
      <c r="OY84" s="34"/>
      <c r="OZ84" s="34"/>
      <c r="PA84" s="34"/>
      <c r="PB84" s="34"/>
      <c r="PC84" s="34"/>
      <c r="PD84" s="34"/>
      <c r="PE84" s="34"/>
      <c r="PF84" s="34"/>
      <c r="PG84" s="34"/>
      <c r="PH84" s="34"/>
      <c r="PI84" s="34"/>
      <c r="PJ84" s="34"/>
      <c r="PK84" s="34"/>
      <c r="PL84" s="34"/>
      <c r="PM84" s="34"/>
      <c r="PN84" s="34"/>
      <c r="PO84" s="34"/>
      <c r="PP84" s="34"/>
      <c r="PQ84" s="34"/>
      <c r="PR84" s="34"/>
      <c r="PS84" s="34"/>
      <c r="PT84" s="34"/>
      <c r="PU84" s="34"/>
      <c r="PV84" s="34"/>
      <c r="PW84" s="34"/>
      <c r="PX84" s="34"/>
      <c r="PY84" s="34"/>
      <c r="PZ84" s="34"/>
    </row>
    <row r="85" spans="1:442" s="35" customFormat="1">
      <c r="A85" s="36">
        <v>3062</v>
      </c>
      <c r="B85" s="37" t="s">
        <v>231</v>
      </c>
      <c r="C85" s="27">
        <v>2887967.2523999996</v>
      </c>
      <c r="D85" s="28">
        <v>2.7371100000000001E-3</v>
      </c>
      <c r="E85" s="28">
        <v>2.7685700000000001E-3</v>
      </c>
      <c r="F85" s="32">
        <v>33717711</v>
      </c>
      <c r="G85" s="31">
        <v>38754999</v>
      </c>
      <c r="H85" s="33">
        <v>29543322</v>
      </c>
      <c r="I85" s="32">
        <v>1467295</v>
      </c>
      <c r="J85" s="31">
        <v>-420579.96955670114</v>
      </c>
      <c r="K85" s="31">
        <v>1046715.0304432989</v>
      </c>
      <c r="L85" s="31">
        <v>-656906</v>
      </c>
      <c r="M85" s="33">
        <v>389809.03044329886</v>
      </c>
      <c r="N85" s="32">
        <v>416872</v>
      </c>
      <c r="O85" s="31">
        <v>0</v>
      </c>
      <c r="P85" s="31">
        <v>569635</v>
      </c>
      <c r="Q85" s="31">
        <v>0</v>
      </c>
      <c r="R85" s="33">
        <v>986507</v>
      </c>
      <c r="S85" s="32">
        <v>407</v>
      </c>
      <c r="T85" s="31">
        <v>926489</v>
      </c>
      <c r="U85" s="31">
        <v>535342</v>
      </c>
      <c r="V85" s="31">
        <v>184254.15875009881</v>
      </c>
      <c r="W85" s="30">
        <v>1646492.1587500989</v>
      </c>
      <c r="X85" s="32">
        <v>-721122.15875009878</v>
      </c>
      <c r="Y85" s="31">
        <v>-62613</v>
      </c>
      <c r="Z85" s="31">
        <v>150852</v>
      </c>
      <c r="AA85" s="31">
        <v>-27102.000000000116</v>
      </c>
      <c r="AB85" s="31">
        <v>0</v>
      </c>
      <c r="AC85" s="33">
        <v>0</v>
      </c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  <c r="OH85" s="34"/>
      <c r="OI85" s="34"/>
      <c r="OJ85" s="34"/>
      <c r="OK85" s="34"/>
      <c r="OL85" s="34"/>
      <c r="OM85" s="34"/>
      <c r="ON85" s="34"/>
      <c r="OO85" s="34"/>
      <c r="OP85" s="34"/>
      <c r="OQ85" s="34"/>
      <c r="OR85" s="34"/>
      <c r="OS85" s="34"/>
      <c r="OT85" s="34"/>
      <c r="OU85" s="34"/>
      <c r="OV85" s="34"/>
      <c r="OW85" s="34"/>
      <c r="OX85" s="34"/>
      <c r="OY85" s="34"/>
      <c r="OZ85" s="34"/>
      <c r="PA85" s="34"/>
      <c r="PB85" s="34"/>
      <c r="PC85" s="34"/>
      <c r="PD85" s="34"/>
      <c r="PE85" s="34"/>
      <c r="PF85" s="34"/>
      <c r="PG85" s="34"/>
      <c r="PH85" s="34"/>
      <c r="PI85" s="34"/>
      <c r="PJ85" s="34"/>
      <c r="PK85" s="34"/>
      <c r="PL85" s="34"/>
      <c r="PM85" s="34"/>
      <c r="PN85" s="34"/>
      <c r="PO85" s="34"/>
      <c r="PP85" s="34"/>
      <c r="PQ85" s="34"/>
      <c r="PR85" s="34"/>
      <c r="PS85" s="34"/>
      <c r="PT85" s="34"/>
      <c r="PU85" s="34"/>
      <c r="PV85" s="34"/>
      <c r="PW85" s="34"/>
      <c r="PX85" s="34"/>
      <c r="PY85" s="34"/>
      <c r="PZ85" s="34"/>
    </row>
    <row r="86" spans="1:442" s="35" customFormat="1">
      <c r="A86" s="36">
        <v>3064</v>
      </c>
      <c r="B86" s="37" t="s">
        <v>232</v>
      </c>
      <c r="C86" s="27">
        <v>878005.64040000003</v>
      </c>
      <c r="D86" s="28">
        <v>8.3210000000000001E-4</v>
      </c>
      <c r="E86" s="28">
        <v>8.3575000000000001E-4</v>
      </c>
      <c r="F86" s="32">
        <v>10250413</v>
      </c>
      <c r="G86" s="31">
        <v>11781783</v>
      </c>
      <c r="H86" s="33">
        <v>8981370</v>
      </c>
      <c r="I86" s="32">
        <v>446068</v>
      </c>
      <c r="J86" s="31">
        <v>-131089.97269850309</v>
      </c>
      <c r="K86" s="31">
        <v>314978.02730149694</v>
      </c>
      <c r="L86" s="31">
        <v>-199704</v>
      </c>
      <c r="M86" s="33">
        <v>115274.02730149694</v>
      </c>
      <c r="N86" s="32">
        <v>126732</v>
      </c>
      <c r="O86" s="31">
        <v>0</v>
      </c>
      <c r="P86" s="31">
        <v>173173</v>
      </c>
      <c r="Q86" s="31">
        <v>0</v>
      </c>
      <c r="R86" s="33">
        <v>299905</v>
      </c>
      <c r="S86" s="32">
        <v>124</v>
      </c>
      <c r="T86" s="31">
        <v>281659</v>
      </c>
      <c r="U86" s="31">
        <v>162748</v>
      </c>
      <c r="V86" s="31">
        <v>16701.635518379375</v>
      </c>
      <c r="W86" s="30">
        <v>461232.63551837939</v>
      </c>
      <c r="X86" s="32">
        <v>-179912.63551837936</v>
      </c>
      <c r="Y86" s="31">
        <v>-19035</v>
      </c>
      <c r="Z86" s="31">
        <v>45860</v>
      </c>
      <c r="AA86" s="31">
        <v>-8240.0000000000291</v>
      </c>
      <c r="AB86" s="31">
        <v>0</v>
      </c>
      <c r="AC86" s="33">
        <v>0</v>
      </c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  <c r="OH86" s="34"/>
      <c r="OI86" s="34"/>
      <c r="OJ86" s="34"/>
      <c r="OK86" s="34"/>
      <c r="OL86" s="34"/>
      <c r="OM86" s="34"/>
      <c r="ON86" s="34"/>
      <c r="OO86" s="34"/>
      <c r="OP86" s="34"/>
      <c r="OQ86" s="34"/>
      <c r="OR86" s="34"/>
      <c r="OS86" s="34"/>
      <c r="OT86" s="34"/>
      <c r="OU86" s="34"/>
      <c r="OV86" s="34"/>
      <c r="OW86" s="34"/>
      <c r="OX86" s="34"/>
      <c r="OY86" s="34"/>
      <c r="OZ86" s="34"/>
      <c r="PA86" s="34"/>
      <c r="PB86" s="34"/>
      <c r="PC86" s="34"/>
      <c r="PD86" s="34"/>
      <c r="PE86" s="34"/>
      <c r="PF86" s="34"/>
      <c r="PG86" s="34"/>
      <c r="PH86" s="34"/>
      <c r="PI86" s="34"/>
      <c r="PJ86" s="34"/>
      <c r="PK86" s="34"/>
      <c r="PL86" s="34"/>
      <c r="PM86" s="34"/>
      <c r="PN86" s="34"/>
      <c r="PO86" s="34"/>
      <c r="PP86" s="34"/>
      <c r="PQ86" s="34"/>
      <c r="PR86" s="34"/>
      <c r="PS86" s="34"/>
      <c r="PT86" s="34"/>
      <c r="PU86" s="34"/>
      <c r="PV86" s="34"/>
      <c r="PW86" s="34"/>
      <c r="PX86" s="34"/>
      <c r="PY86" s="34"/>
      <c r="PZ86" s="34"/>
    </row>
    <row r="87" spans="1:442" s="35" customFormat="1">
      <c r="A87" s="36">
        <v>3065</v>
      </c>
      <c r="B87" s="37" t="s">
        <v>233</v>
      </c>
      <c r="C87" s="27">
        <v>364232.9068</v>
      </c>
      <c r="D87" s="28">
        <v>3.4519999999999999E-4</v>
      </c>
      <c r="E87" s="28">
        <v>3.4634999999999999E-4</v>
      </c>
      <c r="F87" s="32">
        <v>4252425</v>
      </c>
      <c r="G87" s="31">
        <v>4887719</v>
      </c>
      <c r="H87" s="33">
        <v>3725957</v>
      </c>
      <c r="I87" s="32">
        <v>185053</v>
      </c>
      <c r="J87" s="31">
        <v>524.75221835351476</v>
      </c>
      <c r="K87" s="31">
        <v>185577.7522183535</v>
      </c>
      <c r="L87" s="31">
        <v>-82848</v>
      </c>
      <c r="M87" s="33">
        <v>102729.7522183535</v>
      </c>
      <c r="N87" s="32">
        <v>52575</v>
      </c>
      <c r="O87" s="31">
        <v>0</v>
      </c>
      <c r="P87" s="31">
        <v>71842</v>
      </c>
      <c r="Q87" s="31">
        <v>0</v>
      </c>
      <c r="R87" s="33">
        <v>124417</v>
      </c>
      <c r="S87" s="32">
        <v>51</v>
      </c>
      <c r="T87" s="31">
        <v>116847</v>
      </c>
      <c r="U87" s="31">
        <v>67517</v>
      </c>
      <c r="V87" s="31">
        <v>4226.1938402519854</v>
      </c>
      <c r="W87" s="30">
        <v>188641.19384025197</v>
      </c>
      <c r="X87" s="32">
        <v>-71935.193840251988</v>
      </c>
      <c r="Y87" s="31">
        <v>-7897</v>
      </c>
      <c r="Z87" s="31">
        <v>19025</v>
      </c>
      <c r="AA87" s="31">
        <v>-3416.9999999999854</v>
      </c>
      <c r="AB87" s="31">
        <v>0</v>
      </c>
      <c r="AC87" s="33">
        <v>0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  <c r="OH87" s="34"/>
      <c r="OI87" s="34"/>
      <c r="OJ87" s="34"/>
      <c r="OK87" s="34"/>
      <c r="OL87" s="34"/>
      <c r="OM87" s="34"/>
      <c r="ON87" s="34"/>
      <c r="OO87" s="34"/>
      <c r="OP87" s="34"/>
      <c r="OQ87" s="34"/>
      <c r="OR87" s="34"/>
      <c r="OS87" s="34"/>
      <c r="OT87" s="34"/>
      <c r="OU87" s="34"/>
      <c r="OV87" s="34"/>
      <c r="OW87" s="34"/>
      <c r="OX87" s="34"/>
      <c r="OY87" s="34"/>
      <c r="OZ87" s="34"/>
      <c r="PA87" s="34"/>
      <c r="PB87" s="34"/>
      <c r="PC87" s="34"/>
      <c r="PD87" s="34"/>
      <c r="PE87" s="34"/>
      <c r="PF87" s="34"/>
      <c r="PG87" s="34"/>
      <c r="PH87" s="34"/>
      <c r="PI87" s="34"/>
      <c r="PJ87" s="34"/>
      <c r="PK87" s="34"/>
      <c r="PL87" s="34"/>
      <c r="PM87" s="34"/>
      <c r="PN87" s="34"/>
      <c r="PO87" s="34"/>
      <c r="PP87" s="34"/>
      <c r="PQ87" s="34"/>
      <c r="PR87" s="34"/>
      <c r="PS87" s="34"/>
      <c r="PT87" s="34"/>
      <c r="PU87" s="34"/>
      <c r="PV87" s="34"/>
      <c r="PW87" s="34"/>
      <c r="PX87" s="34"/>
      <c r="PY87" s="34"/>
      <c r="PZ87" s="34"/>
    </row>
    <row r="88" spans="1:442" s="35" customFormat="1">
      <c r="A88" s="36">
        <v>3066</v>
      </c>
      <c r="B88" s="37" t="s">
        <v>234</v>
      </c>
      <c r="C88" s="27">
        <v>459153.94330000004</v>
      </c>
      <c r="D88" s="28">
        <v>4.3507000000000002E-4</v>
      </c>
      <c r="E88" s="28">
        <v>4.3457000000000001E-4</v>
      </c>
      <c r="F88" s="32">
        <v>5359509</v>
      </c>
      <c r="G88" s="31">
        <v>6160197</v>
      </c>
      <c r="H88" s="33">
        <v>4695980</v>
      </c>
      <c r="I88" s="32">
        <v>233230</v>
      </c>
      <c r="J88" s="31">
        <v>-201786.85357126739</v>
      </c>
      <c r="K88" s="31">
        <v>31443.146428732609</v>
      </c>
      <c r="L88" s="31">
        <v>-104417</v>
      </c>
      <c r="M88" s="33">
        <v>-72973.853571267391</v>
      </c>
      <c r="N88" s="32">
        <v>66263</v>
      </c>
      <c r="O88" s="31">
        <v>0</v>
      </c>
      <c r="P88" s="31">
        <v>90545</v>
      </c>
      <c r="Q88" s="31">
        <v>7576.8421831690766</v>
      </c>
      <c r="R88" s="33">
        <v>164384.84218316906</v>
      </c>
      <c r="S88" s="32">
        <v>65</v>
      </c>
      <c r="T88" s="31">
        <v>147268</v>
      </c>
      <c r="U88" s="31">
        <v>85094</v>
      </c>
      <c r="V88" s="31">
        <v>1056.0009975010867</v>
      </c>
      <c r="W88" s="30">
        <v>233483.00099750108</v>
      </c>
      <c r="X88" s="32">
        <v>-78815.158814332011</v>
      </c>
      <c r="Y88" s="31">
        <v>-9953</v>
      </c>
      <c r="Z88" s="31">
        <v>23978</v>
      </c>
      <c r="AA88" s="31">
        <v>-4308</v>
      </c>
      <c r="AB88" s="31">
        <v>0</v>
      </c>
      <c r="AC88" s="33">
        <v>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  <c r="OH88" s="34"/>
      <c r="OI88" s="34"/>
      <c r="OJ88" s="34"/>
      <c r="OK88" s="34"/>
      <c r="OL88" s="34"/>
      <c r="OM88" s="34"/>
      <c r="ON88" s="34"/>
      <c r="OO88" s="34"/>
      <c r="OP88" s="34"/>
      <c r="OQ88" s="34"/>
      <c r="OR88" s="34"/>
      <c r="OS88" s="34"/>
      <c r="OT88" s="34"/>
      <c r="OU88" s="34"/>
      <c r="OV88" s="34"/>
      <c r="OW88" s="34"/>
      <c r="OX88" s="34"/>
      <c r="OY88" s="34"/>
      <c r="OZ88" s="34"/>
      <c r="PA88" s="34"/>
      <c r="PB88" s="34"/>
      <c r="PC88" s="34"/>
      <c r="PD88" s="34"/>
      <c r="PE88" s="34"/>
      <c r="PF88" s="34"/>
      <c r="PG88" s="34"/>
      <c r="PH88" s="34"/>
      <c r="PI88" s="34"/>
      <c r="PJ88" s="34"/>
      <c r="PK88" s="34"/>
      <c r="PL88" s="34"/>
      <c r="PM88" s="34"/>
      <c r="PN88" s="34"/>
      <c r="PO88" s="34"/>
      <c r="PP88" s="34"/>
      <c r="PQ88" s="34"/>
      <c r="PR88" s="34"/>
      <c r="PS88" s="34"/>
      <c r="PT88" s="34"/>
      <c r="PU88" s="34"/>
      <c r="PV88" s="34"/>
      <c r="PW88" s="34"/>
      <c r="PX88" s="34"/>
      <c r="PY88" s="34"/>
      <c r="PZ88" s="34"/>
    </row>
    <row r="89" spans="1:442" s="35" customFormat="1">
      <c r="A89" s="36">
        <v>3067</v>
      </c>
      <c r="B89" s="37" t="s">
        <v>235</v>
      </c>
      <c r="C89" s="27">
        <v>1312889.3952000001</v>
      </c>
      <c r="D89" s="28">
        <v>1.2426399999999999E-3</v>
      </c>
      <c r="E89" s="28">
        <v>1.2434099999999999E-3</v>
      </c>
      <c r="F89" s="32">
        <v>15307743</v>
      </c>
      <c r="G89" s="31">
        <v>17594657</v>
      </c>
      <c r="H89" s="33">
        <v>13412583</v>
      </c>
      <c r="I89" s="32">
        <v>666148</v>
      </c>
      <c r="J89" s="31">
        <v>-454436.23854072345</v>
      </c>
      <c r="K89" s="31">
        <v>211711.76145927655</v>
      </c>
      <c r="L89" s="31">
        <v>-298234</v>
      </c>
      <c r="M89" s="33">
        <v>-86522.238540723454</v>
      </c>
      <c r="N89" s="32">
        <v>189259</v>
      </c>
      <c r="O89" s="31">
        <v>0</v>
      </c>
      <c r="P89" s="31">
        <v>258613</v>
      </c>
      <c r="Q89" s="31">
        <v>8111.3400360492451</v>
      </c>
      <c r="R89" s="33">
        <v>455983.34003604925</v>
      </c>
      <c r="S89" s="32">
        <v>185</v>
      </c>
      <c r="T89" s="31">
        <v>420624</v>
      </c>
      <c r="U89" s="31">
        <v>243044</v>
      </c>
      <c r="V89" s="31">
        <v>1721.0287678854443</v>
      </c>
      <c r="W89" s="30">
        <v>665574.02876788541</v>
      </c>
      <c r="X89" s="32">
        <v>-237345.68873183621</v>
      </c>
      <c r="Y89" s="31">
        <v>-28426</v>
      </c>
      <c r="Z89" s="31">
        <v>68486</v>
      </c>
      <c r="AA89" s="31">
        <v>-12305</v>
      </c>
      <c r="AB89" s="31">
        <v>0</v>
      </c>
      <c r="AC89" s="33">
        <v>0</v>
      </c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  <c r="OH89" s="34"/>
      <c r="OI89" s="34"/>
      <c r="OJ89" s="34"/>
      <c r="OK89" s="34"/>
      <c r="OL89" s="34"/>
      <c r="OM89" s="34"/>
      <c r="ON89" s="34"/>
      <c r="OO89" s="34"/>
      <c r="OP89" s="34"/>
      <c r="OQ89" s="34"/>
      <c r="OR89" s="34"/>
      <c r="OS89" s="34"/>
      <c r="OT89" s="34"/>
      <c r="OU89" s="34"/>
      <c r="OV89" s="34"/>
      <c r="OW89" s="34"/>
      <c r="OX89" s="34"/>
      <c r="OY89" s="34"/>
      <c r="OZ89" s="34"/>
      <c r="PA89" s="34"/>
      <c r="PB89" s="34"/>
      <c r="PC89" s="34"/>
      <c r="PD89" s="34"/>
      <c r="PE89" s="34"/>
      <c r="PF89" s="34"/>
      <c r="PG89" s="34"/>
      <c r="PH89" s="34"/>
      <c r="PI89" s="34"/>
      <c r="PJ89" s="34"/>
      <c r="PK89" s="34"/>
      <c r="PL89" s="34"/>
      <c r="PM89" s="34"/>
      <c r="PN89" s="34"/>
      <c r="PO89" s="34"/>
      <c r="PP89" s="34"/>
      <c r="PQ89" s="34"/>
      <c r="PR89" s="34"/>
      <c r="PS89" s="34"/>
      <c r="PT89" s="34"/>
      <c r="PU89" s="34"/>
      <c r="PV89" s="34"/>
      <c r="PW89" s="34"/>
      <c r="PX89" s="34"/>
      <c r="PY89" s="34"/>
      <c r="PZ89" s="34"/>
    </row>
    <row r="90" spans="1:442" s="35" customFormat="1">
      <c r="A90" s="36">
        <v>3068</v>
      </c>
      <c r="B90" s="37" t="s">
        <v>236</v>
      </c>
      <c r="C90" s="27">
        <v>284714.47200000001</v>
      </c>
      <c r="D90" s="28">
        <v>2.698E-4</v>
      </c>
      <c r="E90" s="28">
        <v>2.7167000000000001E-4</v>
      </c>
      <c r="F90" s="32">
        <v>3323593</v>
      </c>
      <c r="G90" s="31">
        <v>3820124</v>
      </c>
      <c r="H90" s="33">
        <v>2912118</v>
      </c>
      <c r="I90" s="32">
        <v>144633</v>
      </c>
      <c r="J90" s="31">
        <v>-52163.489316150939</v>
      </c>
      <c r="K90" s="31">
        <v>92469.510683849061</v>
      </c>
      <c r="L90" s="31">
        <v>-64752</v>
      </c>
      <c r="M90" s="33">
        <v>27717.510683849061</v>
      </c>
      <c r="N90" s="32">
        <v>41092</v>
      </c>
      <c r="O90" s="31">
        <v>0</v>
      </c>
      <c r="P90" s="31">
        <v>56150</v>
      </c>
      <c r="Q90" s="31">
        <v>7.1690705603004226</v>
      </c>
      <c r="R90" s="33">
        <v>97249.169070560296</v>
      </c>
      <c r="S90" s="32">
        <v>40</v>
      </c>
      <c r="T90" s="31">
        <v>91325</v>
      </c>
      <c r="U90" s="31">
        <v>52769</v>
      </c>
      <c r="V90" s="31">
        <v>9439.9015960359502</v>
      </c>
      <c r="W90" s="30">
        <v>153573.90159603595</v>
      </c>
      <c r="X90" s="32">
        <v>-62352.732525475651</v>
      </c>
      <c r="Y90" s="31">
        <v>-6172</v>
      </c>
      <c r="Z90" s="31">
        <v>14870</v>
      </c>
      <c r="AA90" s="31">
        <v>-2670.0000000000146</v>
      </c>
      <c r="AB90" s="31">
        <v>0</v>
      </c>
      <c r="AC90" s="33">
        <v>0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  <c r="OH90" s="34"/>
      <c r="OI90" s="34"/>
      <c r="OJ90" s="34"/>
      <c r="OK90" s="34"/>
      <c r="OL90" s="34"/>
      <c r="OM90" s="34"/>
      <c r="ON90" s="34"/>
      <c r="OO90" s="34"/>
      <c r="OP90" s="34"/>
      <c r="OQ90" s="34"/>
      <c r="OR90" s="34"/>
      <c r="OS90" s="34"/>
      <c r="OT90" s="34"/>
      <c r="OU90" s="34"/>
      <c r="OV90" s="34"/>
      <c r="OW90" s="34"/>
      <c r="OX90" s="34"/>
      <c r="OY90" s="34"/>
      <c r="OZ90" s="34"/>
      <c r="PA90" s="34"/>
      <c r="PB90" s="34"/>
      <c r="PC90" s="34"/>
      <c r="PD90" s="34"/>
      <c r="PE90" s="34"/>
      <c r="PF90" s="34"/>
      <c r="PG90" s="34"/>
      <c r="PH90" s="34"/>
      <c r="PI90" s="34"/>
      <c r="PJ90" s="34"/>
      <c r="PK90" s="34"/>
      <c r="PL90" s="34"/>
      <c r="PM90" s="34"/>
      <c r="PN90" s="34"/>
      <c r="PO90" s="34"/>
      <c r="PP90" s="34"/>
      <c r="PQ90" s="34"/>
      <c r="PR90" s="34"/>
      <c r="PS90" s="34"/>
      <c r="PT90" s="34"/>
      <c r="PU90" s="34"/>
      <c r="PV90" s="34"/>
      <c r="PW90" s="34"/>
      <c r="PX90" s="34"/>
      <c r="PY90" s="34"/>
      <c r="PZ90" s="34"/>
    </row>
    <row r="91" spans="1:442" s="35" customFormat="1">
      <c r="A91" s="36">
        <v>3069</v>
      </c>
      <c r="B91" s="37" t="s">
        <v>237</v>
      </c>
      <c r="C91" s="27">
        <v>351468.84920000006</v>
      </c>
      <c r="D91" s="28">
        <v>3.3301000000000001E-4</v>
      </c>
      <c r="E91" s="28">
        <v>3.1985E-4</v>
      </c>
      <c r="F91" s="32">
        <v>4102259</v>
      </c>
      <c r="G91" s="31">
        <v>4715120</v>
      </c>
      <c r="H91" s="33">
        <v>3594383</v>
      </c>
      <c r="I91" s="32">
        <v>178518</v>
      </c>
      <c r="J91" s="31">
        <v>157143.13804528787</v>
      </c>
      <c r="K91" s="31">
        <v>335661.13804528787</v>
      </c>
      <c r="L91" s="31">
        <v>-79922</v>
      </c>
      <c r="M91" s="33">
        <v>255739.13804528787</v>
      </c>
      <c r="N91" s="32">
        <v>50719</v>
      </c>
      <c r="O91" s="31">
        <v>0</v>
      </c>
      <c r="P91" s="31">
        <v>69305</v>
      </c>
      <c r="Q91" s="31">
        <v>90992.926227485281</v>
      </c>
      <c r="R91" s="33">
        <v>211016.9262274853</v>
      </c>
      <c r="S91" s="32">
        <v>50</v>
      </c>
      <c r="T91" s="31">
        <v>112721</v>
      </c>
      <c r="U91" s="31">
        <v>65132</v>
      </c>
      <c r="V91" s="31">
        <v>0</v>
      </c>
      <c r="W91" s="30">
        <v>177903</v>
      </c>
      <c r="X91" s="32">
        <v>25674.926227485281</v>
      </c>
      <c r="Y91" s="31">
        <v>-7618</v>
      </c>
      <c r="Z91" s="31">
        <v>18353</v>
      </c>
      <c r="AA91" s="31">
        <v>-3295.9999999999854</v>
      </c>
      <c r="AB91" s="31">
        <v>0</v>
      </c>
      <c r="AC91" s="33">
        <v>0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  <c r="OH91" s="34"/>
      <c r="OI91" s="34"/>
      <c r="OJ91" s="34"/>
      <c r="OK91" s="34"/>
      <c r="OL91" s="34"/>
      <c r="OM91" s="34"/>
      <c r="ON91" s="34"/>
      <c r="OO91" s="34"/>
      <c r="OP91" s="34"/>
      <c r="OQ91" s="34"/>
      <c r="OR91" s="34"/>
      <c r="OS91" s="34"/>
      <c r="OT91" s="34"/>
      <c r="OU91" s="34"/>
      <c r="OV91" s="34"/>
      <c r="OW91" s="34"/>
      <c r="OX91" s="34"/>
      <c r="OY91" s="34"/>
      <c r="OZ91" s="34"/>
      <c r="PA91" s="34"/>
      <c r="PB91" s="34"/>
      <c r="PC91" s="34"/>
      <c r="PD91" s="34"/>
      <c r="PE91" s="34"/>
      <c r="PF91" s="34"/>
      <c r="PG91" s="34"/>
      <c r="PH91" s="34"/>
      <c r="PI91" s="34"/>
      <c r="PJ91" s="34"/>
      <c r="PK91" s="34"/>
      <c r="PL91" s="34"/>
      <c r="PM91" s="34"/>
      <c r="PN91" s="34"/>
      <c r="PO91" s="34"/>
      <c r="PP91" s="34"/>
      <c r="PQ91" s="34"/>
      <c r="PR91" s="34"/>
      <c r="PS91" s="34"/>
      <c r="PT91" s="34"/>
      <c r="PU91" s="34"/>
      <c r="PV91" s="34"/>
      <c r="PW91" s="34"/>
      <c r="PX91" s="34"/>
      <c r="PY91" s="34"/>
      <c r="PZ91" s="34"/>
    </row>
    <row r="92" spans="1:442" s="35" customFormat="1">
      <c r="A92" s="36">
        <v>3072</v>
      </c>
      <c r="B92" s="37" t="s">
        <v>238</v>
      </c>
      <c r="C92" s="27">
        <v>470300.79170000006</v>
      </c>
      <c r="D92" s="28">
        <v>4.4562999999999997E-4</v>
      </c>
      <c r="E92" s="28">
        <v>4.4266999999999999E-4</v>
      </c>
      <c r="F92" s="32">
        <v>5489594</v>
      </c>
      <c r="G92" s="31">
        <v>6309717</v>
      </c>
      <c r="H92" s="33">
        <v>4809960</v>
      </c>
      <c r="I92" s="32">
        <v>238891</v>
      </c>
      <c r="J92" s="31">
        <v>11221.723899096098</v>
      </c>
      <c r="K92" s="31">
        <v>250112.72389909611</v>
      </c>
      <c r="L92" s="31">
        <v>-106951</v>
      </c>
      <c r="M92" s="33">
        <v>143161.72389909611</v>
      </c>
      <c r="N92" s="32">
        <v>67871</v>
      </c>
      <c r="O92" s="31">
        <v>0</v>
      </c>
      <c r="P92" s="31">
        <v>92743</v>
      </c>
      <c r="Q92" s="31">
        <v>24420.158352367012</v>
      </c>
      <c r="R92" s="33">
        <v>185034.158352367</v>
      </c>
      <c r="S92" s="32">
        <v>66</v>
      </c>
      <c r="T92" s="31">
        <v>150842</v>
      </c>
      <c r="U92" s="31">
        <v>87159</v>
      </c>
      <c r="V92" s="31">
        <v>0</v>
      </c>
      <c r="W92" s="30">
        <v>238067</v>
      </c>
      <c r="X92" s="32">
        <v>-62987.841647632988</v>
      </c>
      <c r="Y92" s="31">
        <v>-10194</v>
      </c>
      <c r="Z92" s="31">
        <v>24560</v>
      </c>
      <c r="AA92" s="31">
        <v>-4411.0000000000146</v>
      </c>
      <c r="AB92" s="31">
        <v>0</v>
      </c>
      <c r="AC92" s="33">
        <v>0</v>
      </c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  <c r="OH92" s="34"/>
      <c r="OI92" s="34"/>
      <c r="OJ92" s="34"/>
      <c r="OK92" s="34"/>
      <c r="OL92" s="34"/>
      <c r="OM92" s="34"/>
      <c r="ON92" s="34"/>
      <c r="OO92" s="34"/>
      <c r="OP92" s="34"/>
      <c r="OQ92" s="34"/>
      <c r="OR92" s="34"/>
      <c r="OS92" s="34"/>
      <c r="OT92" s="34"/>
      <c r="OU92" s="34"/>
      <c r="OV92" s="34"/>
      <c r="OW92" s="34"/>
      <c r="OX92" s="34"/>
      <c r="OY92" s="34"/>
      <c r="OZ92" s="34"/>
      <c r="PA92" s="34"/>
      <c r="PB92" s="34"/>
      <c r="PC92" s="34"/>
      <c r="PD92" s="34"/>
      <c r="PE92" s="34"/>
      <c r="PF92" s="34"/>
      <c r="PG92" s="34"/>
      <c r="PH92" s="34"/>
      <c r="PI92" s="34"/>
      <c r="PJ92" s="34"/>
      <c r="PK92" s="34"/>
      <c r="PL92" s="34"/>
      <c r="PM92" s="34"/>
      <c r="PN92" s="34"/>
      <c r="PO92" s="34"/>
      <c r="PP92" s="34"/>
      <c r="PQ92" s="34"/>
      <c r="PR92" s="34"/>
      <c r="PS92" s="34"/>
      <c r="PT92" s="34"/>
      <c r="PU92" s="34"/>
      <c r="PV92" s="34"/>
      <c r="PW92" s="34"/>
      <c r="PX92" s="34"/>
      <c r="PY92" s="34"/>
      <c r="PZ92" s="34"/>
    </row>
    <row r="93" spans="1:442" s="35" customFormat="1">
      <c r="A93" s="36">
        <v>3073</v>
      </c>
      <c r="B93" s="37" t="s">
        <v>239</v>
      </c>
      <c r="C93" s="27">
        <v>873408.03050000011</v>
      </c>
      <c r="D93" s="28">
        <v>8.2008999999999999E-4</v>
      </c>
      <c r="E93" s="28">
        <v>8.0842999999999996E-4</v>
      </c>
      <c r="F93" s="32">
        <v>10102465</v>
      </c>
      <c r="G93" s="31">
        <v>11611732</v>
      </c>
      <c r="H93" s="33">
        <v>8851739</v>
      </c>
      <c r="I93" s="32">
        <v>439629</v>
      </c>
      <c r="J93" s="31">
        <v>41349.004560394082</v>
      </c>
      <c r="K93" s="31">
        <v>480978.0045603941</v>
      </c>
      <c r="L93" s="31">
        <v>-196822</v>
      </c>
      <c r="M93" s="33">
        <v>284156.0045603941</v>
      </c>
      <c r="N93" s="32">
        <v>124903</v>
      </c>
      <c r="O93" s="31">
        <v>0</v>
      </c>
      <c r="P93" s="31">
        <v>170674</v>
      </c>
      <c r="Q93" s="31">
        <v>87618.822331645992</v>
      </c>
      <c r="R93" s="33">
        <v>383195.82233164599</v>
      </c>
      <c r="S93" s="32">
        <v>122</v>
      </c>
      <c r="T93" s="31">
        <v>277594</v>
      </c>
      <c r="U93" s="31">
        <v>160399</v>
      </c>
      <c r="V93" s="31">
        <v>177.41941968950343</v>
      </c>
      <c r="W93" s="30">
        <v>438292.41941968951</v>
      </c>
      <c r="X93" s="32">
        <v>-73414.597088043505</v>
      </c>
      <c r="Y93" s="31">
        <v>-18760</v>
      </c>
      <c r="Z93" s="31">
        <v>45198</v>
      </c>
      <c r="AA93" s="31">
        <v>-8120.0000000000146</v>
      </c>
      <c r="AB93" s="31">
        <v>0</v>
      </c>
      <c r="AC93" s="33">
        <v>0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  <c r="OH93" s="34"/>
      <c r="OI93" s="34"/>
      <c r="OJ93" s="34"/>
      <c r="OK93" s="34"/>
      <c r="OL93" s="34"/>
      <c r="OM93" s="34"/>
      <c r="ON93" s="34"/>
      <c r="OO93" s="34"/>
      <c r="OP93" s="34"/>
      <c r="OQ93" s="34"/>
      <c r="OR93" s="34"/>
      <c r="OS93" s="34"/>
      <c r="OT93" s="34"/>
      <c r="OU93" s="34"/>
      <c r="OV93" s="34"/>
      <c r="OW93" s="34"/>
      <c r="OX93" s="34"/>
      <c r="OY93" s="34"/>
      <c r="OZ93" s="34"/>
      <c r="PA93" s="34"/>
      <c r="PB93" s="34"/>
      <c r="PC93" s="34"/>
      <c r="PD93" s="34"/>
      <c r="PE93" s="34"/>
      <c r="PF93" s="34"/>
      <c r="PG93" s="34"/>
      <c r="PH93" s="34"/>
      <c r="PI93" s="34"/>
      <c r="PJ93" s="34"/>
      <c r="PK93" s="34"/>
      <c r="PL93" s="34"/>
      <c r="PM93" s="34"/>
      <c r="PN93" s="34"/>
      <c r="PO93" s="34"/>
      <c r="PP93" s="34"/>
      <c r="PQ93" s="34"/>
      <c r="PR93" s="34"/>
      <c r="PS93" s="34"/>
      <c r="PT93" s="34"/>
      <c r="PU93" s="34"/>
      <c r="PV93" s="34"/>
      <c r="PW93" s="34"/>
      <c r="PX93" s="34"/>
      <c r="PY93" s="34"/>
      <c r="PZ93" s="34"/>
    </row>
    <row r="94" spans="1:442" s="35" customFormat="1">
      <c r="A94" s="36">
        <v>3074</v>
      </c>
      <c r="B94" s="37" t="s">
        <v>240</v>
      </c>
      <c r="C94" s="27">
        <v>766167.59169999999</v>
      </c>
      <c r="D94" s="28">
        <v>7.2605E-4</v>
      </c>
      <c r="E94" s="28">
        <v>7.3118E-4</v>
      </c>
      <c r="F94" s="32">
        <v>8944012</v>
      </c>
      <c r="G94" s="31">
        <v>10280211</v>
      </c>
      <c r="H94" s="33">
        <v>7836707</v>
      </c>
      <c r="I94" s="32">
        <v>389217</v>
      </c>
      <c r="J94" s="31">
        <v>-315584.57126130455</v>
      </c>
      <c r="K94" s="31">
        <v>73632.428738695453</v>
      </c>
      <c r="L94" s="31">
        <v>-174252</v>
      </c>
      <c r="M94" s="33">
        <v>-100619.57126130455</v>
      </c>
      <c r="N94" s="32">
        <v>110580</v>
      </c>
      <c r="O94" s="31">
        <v>0</v>
      </c>
      <c r="P94" s="31">
        <v>151102</v>
      </c>
      <c r="Q94" s="31">
        <v>0</v>
      </c>
      <c r="R94" s="33">
        <v>261682</v>
      </c>
      <c r="S94" s="32">
        <v>108</v>
      </c>
      <c r="T94" s="31">
        <v>245762</v>
      </c>
      <c r="U94" s="31">
        <v>142006</v>
      </c>
      <c r="V94" s="31">
        <v>28153.820137008297</v>
      </c>
      <c r="W94" s="30">
        <v>416029.82013700833</v>
      </c>
      <c r="X94" s="32">
        <v>-170563.8201370083</v>
      </c>
      <c r="Y94" s="31">
        <v>-16609</v>
      </c>
      <c r="Z94" s="31">
        <v>40015</v>
      </c>
      <c r="AA94" s="31">
        <v>-7190.0000000000291</v>
      </c>
      <c r="AB94" s="31">
        <v>0</v>
      </c>
      <c r="AC94" s="33">
        <v>0</v>
      </c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  <c r="OH94" s="34"/>
      <c r="OI94" s="34"/>
      <c r="OJ94" s="34"/>
      <c r="OK94" s="34"/>
      <c r="OL94" s="34"/>
      <c r="OM94" s="34"/>
      <c r="ON94" s="34"/>
      <c r="OO94" s="34"/>
      <c r="OP94" s="34"/>
      <c r="OQ94" s="34"/>
      <c r="OR94" s="34"/>
      <c r="OS94" s="34"/>
      <c r="OT94" s="34"/>
      <c r="OU94" s="34"/>
      <c r="OV94" s="34"/>
      <c r="OW94" s="34"/>
      <c r="OX94" s="34"/>
      <c r="OY94" s="34"/>
      <c r="OZ94" s="34"/>
      <c r="PA94" s="34"/>
      <c r="PB94" s="34"/>
      <c r="PC94" s="34"/>
      <c r="PD94" s="34"/>
      <c r="PE94" s="34"/>
      <c r="PF94" s="34"/>
      <c r="PG94" s="34"/>
      <c r="PH94" s="34"/>
      <c r="PI94" s="34"/>
      <c r="PJ94" s="34"/>
      <c r="PK94" s="34"/>
      <c r="PL94" s="34"/>
      <c r="PM94" s="34"/>
      <c r="PN94" s="34"/>
      <c r="PO94" s="34"/>
      <c r="PP94" s="34"/>
      <c r="PQ94" s="34"/>
      <c r="PR94" s="34"/>
      <c r="PS94" s="34"/>
      <c r="PT94" s="34"/>
      <c r="PU94" s="34"/>
      <c r="PV94" s="34"/>
      <c r="PW94" s="34"/>
      <c r="PX94" s="34"/>
      <c r="PY94" s="34"/>
      <c r="PZ94" s="34"/>
    </row>
    <row r="95" spans="1:442" s="35" customFormat="1">
      <c r="A95" s="36">
        <v>3075</v>
      </c>
      <c r="B95" s="37" t="s">
        <v>241</v>
      </c>
      <c r="C95" s="27">
        <v>1014133.7331000001</v>
      </c>
      <c r="D95" s="28">
        <v>9.6104999999999997E-4</v>
      </c>
      <c r="E95" s="28">
        <v>9.6115999999999997E-4</v>
      </c>
      <c r="F95" s="32">
        <v>11838913</v>
      </c>
      <c r="G95" s="31">
        <v>13607598</v>
      </c>
      <c r="H95" s="33">
        <v>10373207</v>
      </c>
      <c r="I95" s="32">
        <v>515195</v>
      </c>
      <c r="J95" s="31">
        <v>-192075.95161935064</v>
      </c>
      <c r="K95" s="31">
        <v>323119.04838064936</v>
      </c>
      <c r="L95" s="31">
        <v>-230652</v>
      </c>
      <c r="M95" s="33">
        <v>92467.048380649358</v>
      </c>
      <c r="N95" s="32">
        <v>146371</v>
      </c>
      <c r="O95" s="31">
        <v>0</v>
      </c>
      <c r="P95" s="31">
        <v>200010</v>
      </c>
      <c r="Q95" s="31">
        <v>8809.1005995576161</v>
      </c>
      <c r="R95" s="33">
        <v>355190.10059955763</v>
      </c>
      <c r="S95" s="32">
        <v>143</v>
      </c>
      <c r="T95" s="31">
        <v>325308</v>
      </c>
      <c r="U95" s="31">
        <v>187969</v>
      </c>
      <c r="V95" s="31">
        <v>1946.5530097319922</v>
      </c>
      <c r="W95" s="30">
        <v>515366.55300973199</v>
      </c>
      <c r="X95" s="32">
        <v>-181641.45241017439</v>
      </c>
      <c r="Y95" s="31">
        <v>-21985</v>
      </c>
      <c r="Z95" s="31">
        <v>52967</v>
      </c>
      <c r="AA95" s="31">
        <v>-9516.9999999999709</v>
      </c>
      <c r="AB95" s="31">
        <v>0</v>
      </c>
      <c r="AC95" s="33">
        <v>0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  <c r="OH95" s="34"/>
      <c r="OI95" s="34"/>
      <c r="OJ95" s="34"/>
      <c r="OK95" s="34"/>
      <c r="OL95" s="34"/>
      <c r="OM95" s="34"/>
      <c r="ON95" s="34"/>
      <c r="OO95" s="34"/>
      <c r="OP95" s="34"/>
      <c r="OQ95" s="34"/>
      <c r="OR95" s="34"/>
      <c r="OS95" s="34"/>
      <c r="OT95" s="34"/>
      <c r="OU95" s="34"/>
      <c r="OV95" s="34"/>
      <c r="OW95" s="34"/>
      <c r="OX95" s="34"/>
      <c r="OY95" s="34"/>
      <c r="OZ95" s="34"/>
      <c r="PA95" s="34"/>
      <c r="PB95" s="34"/>
      <c r="PC95" s="34"/>
      <c r="PD95" s="34"/>
      <c r="PE95" s="34"/>
      <c r="PF95" s="34"/>
      <c r="PG95" s="34"/>
      <c r="PH95" s="34"/>
      <c r="PI95" s="34"/>
      <c r="PJ95" s="34"/>
      <c r="PK95" s="34"/>
      <c r="PL95" s="34"/>
      <c r="PM95" s="34"/>
      <c r="PN95" s="34"/>
      <c r="PO95" s="34"/>
      <c r="PP95" s="34"/>
      <c r="PQ95" s="34"/>
      <c r="PR95" s="34"/>
      <c r="PS95" s="34"/>
      <c r="PT95" s="34"/>
      <c r="PU95" s="34"/>
      <c r="PV95" s="34"/>
      <c r="PW95" s="34"/>
      <c r="PX95" s="34"/>
      <c r="PY95" s="34"/>
      <c r="PZ95" s="34"/>
    </row>
    <row r="96" spans="1:442" s="35" customFormat="1">
      <c r="A96" s="36">
        <v>3076</v>
      </c>
      <c r="B96" s="37" t="s">
        <v>242</v>
      </c>
      <c r="C96" s="27">
        <v>312725.45799999998</v>
      </c>
      <c r="D96" s="28">
        <v>2.9626000000000001E-4</v>
      </c>
      <c r="E96" s="28">
        <v>2.9357E-4</v>
      </c>
      <c r="F96" s="32">
        <v>3649546</v>
      </c>
      <c r="G96" s="31">
        <v>4194773</v>
      </c>
      <c r="H96" s="33">
        <v>3197718</v>
      </c>
      <c r="I96" s="32">
        <v>158817</v>
      </c>
      <c r="J96" s="31">
        <v>342749.07748505234</v>
      </c>
      <c r="K96" s="31">
        <v>501566.07748505234</v>
      </c>
      <c r="L96" s="31">
        <v>-71102</v>
      </c>
      <c r="M96" s="33">
        <v>430464.07748505234</v>
      </c>
      <c r="N96" s="32">
        <v>45121</v>
      </c>
      <c r="O96" s="31">
        <v>0</v>
      </c>
      <c r="P96" s="31">
        <v>61656</v>
      </c>
      <c r="Q96" s="31">
        <v>26668.410598482344</v>
      </c>
      <c r="R96" s="33">
        <v>133445.41059848235</v>
      </c>
      <c r="S96" s="32">
        <v>44</v>
      </c>
      <c r="T96" s="31">
        <v>100282</v>
      </c>
      <c r="U96" s="31">
        <v>57944</v>
      </c>
      <c r="V96" s="31">
        <v>0</v>
      </c>
      <c r="W96" s="30">
        <v>158270</v>
      </c>
      <c r="X96" s="32">
        <v>-31441.589401517656</v>
      </c>
      <c r="Y96" s="31">
        <v>-6777</v>
      </c>
      <c r="Z96" s="31">
        <v>16328</v>
      </c>
      <c r="AA96" s="31">
        <v>-2934</v>
      </c>
      <c r="AB96" s="31">
        <v>0</v>
      </c>
      <c r="AC96" s="33">
        <v>0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  <c r="OH96" s="34"/>
      <c r="OI96" s="34"/>
      <c r="OJ96" s="34"/>
      <c r="OK96" s="34"/>
      <c r="OL96" s="34"/>
      <c r="OM96" s="34"/>
      <c r="ON96" s="34"/>
      <c r="OO96" s="34"/>
      <c r="OP96" s="34"/>
      <c r="OQ96" s="34"/>
      <c r="OR96" s="34"/>
      <c r="OS96" s="34"/>
      <c r="OT96" s="34"/>
      <c r="OU96" s="34"/>
      <c r="OV96" s="34"/>
      <c r="OW96" s="34"/>
      <c r="OX96" s="34"/>
      <c r="OY96" s="34"/>
      <c r="OZ96" s="34"/>
      <c r="PA96" s="34"/>
      <c r="PB96" s="34"/>
      <c r="PC96" s="34"/>
      <c r="PD96" s="34"/>
      <c r="PE96" s="34"/>
      <c r="PF96" s="34"/>
      <c r="PG96" s="34"/>
      <c r="PH96" s="34"/>
      <c r="PI96" s="34"/>
      <c r="PJ96" s="34"/>
      <c r="PK96" s="34"/>
      <c r="PL96" s="34"/>
      <c r="PM96" s="34"/>
      <c r="PN96" s="34"/>
      <c r="PO96" s="34"/>
      <c r="PP96" s="34"/>
      <c r="PQ96" s="34"/>
      <c r="PR96" s="34"/>
      <c r="PS96" s="34"/>
      <c r="PT96" s="34"/>
      <c r="PU96" s="34"/>
      <c r="PV96" s="34"/>
      <c r="PW96" s="34"/>
      <c r="PX96" s="34"/>
      <c r="PY96" s="34"/>
      <c r="PZ96" s="34"/>
    </row>
    <row r="97" spans="1:442" s="35" customFormat="1">
      <c r="A97" s="36">
        <v>3077</v>
      </c>
      <c r="B97" s="37" t="s">
        <v>243</v>
      </c>
      <c r="C97" s="27">
        <v>149337.25080000001</v>
      </c>
      <c r="D97" s="28">
        <v>1.4148000000000001E-4</v>
      </c>
      <c r="E97" s="28">
        <v>1.4176999999999999E-4</v>
      </c>
      <c r="F97" s="32">
        <v>1742853</v>
      </c>
      <c r="G97" s="31">
        <v>2003229</v>
      </c>
      <c r="H97" s="33">
        <v>1527081</v>
      </c>
      <c r="I97" s="32">
        <v>75844</v>
      </c>
      <c r="J97" s="31">
        <v>-105341.49390835015</v>
      </c>
      <c r="K97" s="31">
        <v>-29497.493908350152</v>
      </c>
      <c r="L97" s="31">
        <v>-33955</v>
      </c>
      <c r="M97" s="33">
        <v>-63452.493908350152</v>
      </c>
      <c r="N97" s="32">
        <v>21548</v>
      </c>
      <c r="O97" s="31">
        <v>0</v>
      </c>
      <c r="P97" s="31">
        <v>29444</v>
      </c>
      <c r="Q97" s="31">
        <v>0</v>
      </c>
      <c r="R97" s="33">
        <v>50992</v>
      </c>
      <c r="S97" s="32">
        <v>21</v>
      </c>
      <c r="T97" s="31">
        <v>47890</v>
      </c>
      <c r="U97" s="31">
        <v>27672</v>
      </c>
      <c r="V97" s="31">
        <v>556.24788374827278</v>
      </c>
      <c r="W97" s="30">
        <v>76139.247883748278</v>
      </c>
      <c r="X97" s="32">
        <v>-28306.247883748274</v>
      </c>
      <c r="Y97" s="31">
        <v>-3236</v>
      </c>
      <c r="Z97" s="31">
        <v>7797</v>
      </c>
      <c r="AA97" s="31">
        <v>-1402.0000000000036</v>
      </c>
      <c r="AB97" s="31">
        <v>0</v>
      </c>
      <c r="AC97" s="33">
        <v>0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  <c r="OH97" s="34"/>
      <c r="OI97" s="34"/>
      <c r="OJ97" s="34"/>
      <c r="OK97" s="34"/>
      <c r="OL97" s="34"/>
      <c r="OM97" s="34"/>
      <c r="ON97" s="34"/>
      <c r="OO97" s="34"/>
      <c r="OP97" s="34"/>
      <c r="OQ97" s="34"/>
      <c r="OR97" s="34"/>
      <c r="OS97" s="34"/>
      <c r="OT97" s="34"/>
      <c r="OU97" s="34"/>
      <c r="OV97" s="34"/>
      <c r="OW97" s="34"/>
      <c r="OX97" s="34"/>
      <c r="OY97" s="34"/>
      <c r="OZ97" s="34"/>
      <c r="PA97" s="34"/>
      <c r="PB97" s="34"/>
      <c r="PC97" s="34"/>
      <c r="PD97" s="34"/>
      <c r="PE97" s="34"/>
      <c r="PF97" s="34"/>
      <c r="PG97" s="34"/>
      <c r="PH97" s="34"/>
      <c r="PI97" s="34"/>
      <c r="PJ97" s="34"/>
      <c r="PK97" s="34"/>
      <c r="PL97" s="34"/>
      <c r="PM97" s="34"/>
      <c r="PN97" s="34"/>
      <c r="PO97" s="34"/>
      <c r="PP97" s="34"/>
      <c r="PQ97" s="34"/>
      <c r="PR97" s="34"/>
      <c r="PS97" s="34"/>
      <c r="PT97" s="34"/>
      <c r="PU97" s="34"/>
      <c r="PV97" s="34"/>
      <c r="PW97" s="34"/>
      <c r="PX97" s="34"/>
      <c r="PY97" s="34"/>
      <c r="PZ97" s="34"/>
    </row>
    <row r="98" spans="1:442" s="35" customFormat="1">
      <c r="A98" s="36">
        <v>3078</v>
      </c>
      <c r="B98" s="37" t="s">
        <v>244</v>
      </c>
      <c r="C98" s="27">
        <v>686497.9831999999</v>
      </c>
      <c r="D98" s="28">
        <v>6.5043999999999996E-4</v>
      </c>
      <c r="E98" s="28">
        <v>6.1689999999999998E-4</v>
      </c>
      <c r="F98" s="32">
        <v>8012593</v>
      </c>
      <c r="G98" s="31">
        <v>9209641</v>
      </c>
      <c r="H98" s="33">
        <v>7020601</v>
      </c>
      <c r="I98" s="32">
        <v>348684</v>
      </c>
      <c r="J98" s="31">
        <v>-83962.943827298586</v>
      </c>
      <c r="K98" s="31">
        <v>264721.05617270141</v>
      </c>
      <c r="L98" s="31">
        <v>-156106</v>
      </c>
      <c r="M98" s="33">
        <v>108615.05617270141</v>
      </c>
      <c r="N98" s="32">
        <v>99064</v>
      </c>
      <c r="O98" s="31">
        <v>0</v>
      </c>
      <c r="P98" s="31">
        <v>135367</v>
      </c>
      <c r="Q98" s="31">
        <v>224978.34905300802</v>
      </c>
      <c r="R98" s="33">
        <v>459409.34905300802</v>
      </c>
      <c r="S98" s="32">
        <v>97</v>
      </c>
      <c r="T98" s="31">
        <v>220169</v>
      </c>
      <c r="U98" s="31">
        <v>127217</v>
      </c>
      <c r="V98" s="31">
        <v>0</v>
      </c>
      <c r="W98" s="30">
        <v>347483</v>
      </c>
      <c r="X98" s="32">
        <v>97398.349053008016</v>
      </c>
      <c r="Y98" s="31">
        <v>-14879</v>
      </c>
      <c r="Z98" s="31">
        <v>35848</v>
      </c>
      <c r="AA98" s="31">
        <v>-6441</v>
      </c>
      <c r="AB98" s="31">
        <v>0</v>
      </c>
      <c r="AC98" s="33">
        <v>0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  <c r="OH98" s="34"/>
      <c r="OI98" s="34"/>
      <c r="OJ98" s="34"/>
      <c r="OK98" s="34"/>
      <c r="OL98" s="34"/>
      <c r="OM98" s="34"/>
      <c r="ON98" s="34"/>
      <c r="OO98" s="34"/>
      <c r="OP98" s="34"/>
      <c r="OQ98" s="34"/>
      <c r="OR98" s="34"/>
      <c r="OS98" s="34"/>
      <c r="OT98" s="34"/>
      <c r="OU98" s="34"/>
      <c r="OV98" s="34"/>
      <c r="OW98" s="34"/>
      <c r="OX98" s="34"/>
      <c r="OY98" s="34"/>
      <c r="OZ98" s="34"/>
      <c r="PA98" s="34"/>
      <c r="PB98" s="34"/>
      <c r="PC98" s="34"/>
      <c r="PD98" s="34"/>
      <c r="PE98" s="34"/>
      <c r="PF98" s="34"/>
      <c r="PG98" s="34"/>
      <c r="PH98" s="34"/>
      <c r="PI98" s="34"/>
      <c r="PJ98" s="34"/>
      <c r="PK98" s="34"/>
      <c r="PL98" s="34"/>
      <c r="PM98" s="34"/>
      <c r="PN98" s="34"/>
      <c r="PO98" s="34"/>
      <c r="PP98" s="34"/>
      <c r="PQ98" s="34"/>
      <c r="PR98" s="34"/>
      <c r="PS98" s="34"/>
      <c r="PT98" s="34"/>
      <c r="PU98" s="34"/>
      <c r="PV98" s="34"/>
      <c r="PW98" s="34"/>
      <c r="PX98" s="34"/>
      <c r="PY98" s="34"/>
      <c r="PZ98" s="34"/>
    </row>
    <row r="99" spans="1:442" s="35" customFormat="1">
      <c r="A99" s="36">
        <v>3079</v>
      </c>
      <c r="B99" s="37" t="s">
        <v>245</v>
      </c>
      <c r="C99" s="27">
        <v>223649.12119999999</v>
      </c>
      <c r="D99" s="28">
        <v>2.119E-4</v>
      </c>
      <c r="E99" s="28">
        <v>2.1336E-4</v>
      </c>
      <c r="F99" s="32">
        <v>2610338</v>
      </c>
      <c r="G99" s="31">
        <v>3000312</v>
      </c>
      <c r="H99" s="33">
        <v>2287168</v>
      </c>
      <c r="I99" s="32">
        <v>113594</v>
      </c>
      <c r="J99" s="31">
        <v>-45632.205418856014</v>
      </c>
      <c r="K99" s="31">
        <v>67961.794581143986</v>
      </c>
      <c r="L99" s="31">
        <v>-50856</v>
      </c>
      <c r="M99" s="33">
        <v>17105.794581143986</v>
      </c>
      <c r="N99" s="32">
        <v>32273</v>
      </c>
      <c r="O99" s="31">
        <v>0</v>
      </c>
      <c r="P99" s="31">
        <v>44100</v>
      </c>
      <c r="Q99" s="31">
        <v>0</v>
      </c>
      <c r="R99" s="33">
        <v>76373</v>
      </c>
      <c r="S99" s="32">
        <v>32</v>
      </c>
      <c r="T99" s="31">
        <v>71726</v>
      </c>
      <c r="U99" s="31">
        <v>41445</v>
      </c>
      <c r="V99" s="31">
        <v>7453.023080527556</v>
      </c>
      <c r="W99" s="30">
        <v>120656.02308052755</v>
      </c>
      <c r="X99" s="32">
        <v>-49016.023080527557</v>
      </c>
      <c r="Y99" s="31">
        <v>-4847</v>
      </c>
      <c r="Z99" s="31">
        <v>11679</v>
      </c>
      <c r="AA99" s="31">
        <v>-2098.9999999999927</v>
      </c>
      <c r="AB99" s="31">
        <v>0</v>
      </c>
      <c r="AC99" s="33">
        <v>0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  <c r="OH99" s="34"/>
      <c r="OI99" s="34"/>
      <c r="OJ99" s="34"/>
      <c r="OK99" s="34"/>
      <c r="OL99" s="34"/>
      <c r="OM99" s="34"/>
      <c r="ON99" s="34"/>
      <c r="OO99" s="34"/>
      <c r="OP99" s="34"/>
      <c r="OQ99" s="34"/>
      <c r="OR99" s="34"/>
      <c r="OS99" s="34"/>
      <c r="OT99" s="34"/>
      <c r="OU99" s="34"/>
      <c r="OV99" s="34"/>
      <c r="OW99" s="34"/>
      <c r="OX99" s="34"/>
      <c r="OY99" s="34"/>
      <c r="OZ99" s="34"/>
      <c r="PA99" s="34"/>
      <c r="PB99" s="34"/>
      <c r="PC99" s="34"/>
      <c r="PD99" s="34"/>
      <c r="PE99" s="34"/>
      <c r="PF99" s="34"/>
      <c r="PG99" s="34"/>
      <c r="PH99" s="34"/>
      <c r="PI99" s="34"/>
      <c r="PJ99" s="34"/>
      <c r="PK99" s="34"/>
      <c r="PL99" s="34"/>
      <c r="PM99" s="34"/>
      <c r="PN99" s="34"/>
      <c r="PO99" s="34"/>
      <c r="PP99" s="34"/>
      <c r="PQ99" s="34"/>
      <c r="PR99" s="34"/>
      <c r="PS99" s="34"/>
      <c r="PT99" s="34"/>
      <c r="PU99" s="34"/>
      <c r="PV99" s="34"/>
      <c r="PW99" s="34"/>
      <c r="PX99" s="34"/>
      <c r="PY99" s="34"/>
      <c r="PZ99" s="34"/>
    </row>
    <row r="100" spans="1:442" s="35" customFormat="1">
      <c r="A100" s="36">
        <v>3080</v>
      </c>
      <c r="B100" s="37" t="s">
        <v>246</v>
      </c>
      <c r="C100" s="27">
        <v>414420.04600000003</v>
      </c>
      <c r="D100" s="28">
        <v>3.9272999999999999E-4</v>
      </c>
      <c r="E100" s="28">
        <v>3.9353000000000001E-4</v>
      </c>
      <c r="F100" s="32">
        <v>4837934</v>
      </c>
      <c r="G100" s="31">
        <v>5560701</v>
      </c>
      <c r="H100" s="33">
        <v>4238978</v>
      </c>
      <c r="I100" s="32">
        <v>210533</v>
      </c>
      <c r="J100" s="31">
        <v>-2377.1697356433106</v>
      </c>
      <c r="K100" s="31">
        <v>208155.83026435669</v>
      </c>
      <c r="L100" s="31">
        <v>-94255</v>
      </c>
      <c r="M100" s="33">
        <v>113900.83026435669</v>
      </c>
      <c r="N100" s="32">
        <v>59814</v>
      </c>
      <c r="O100" s="31">
        <v>0</v>
      </c>
      <c r="P100" s="31">
        <v>81733</v>
      </c>
      <c r="Q100" s="31">
        <v>0</v>
      </c>
      <c r="R100" s="33">
        <v>141547</v>
      </c>
      <c r="S100" s="32">
        <v>58</v>
      </c>
      <c r="T100" s="31">
        <v>132936</v>
      </c>
      <c r="U100" s="31">
        <v>76813</v>
      </c>
      <c r="V100" s="31">
        <v>1851.9844301942508</v>
      </c>
      <c r="W100" s="30">
        <v>211658.98443019425</v>
      </c>
      <c r="X100" s="32">
        <v>-78883.98443019425</v>
      </c>
      <c r="Y100" s="31">
        <v>-8984</v>
      </c>
      <c r="Z100" s="31">
        <v>21645</v>
      </c>
      <c r="AA100" s="31">
        <v>-3889</v>
      </c>
      <c r="AB100" s="31">
        <v>0</v>
      </c>
      <c r="AC100" s="33">
        <v>0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  <c r="OH100" s="34"/>
      <c r="OI100" s="34"/>
      <c r="OJ100" s="34"/>
      <c r="OK100" s="34"/>
      <c r="OL100" s="34"/>
      <c r="OM100" s="34"/>
      <c r="ON100" s="34"/>
      <c r="OO100" s="34"/>
      <c r="OP100" s="34"/>
      <c r="OQ100" s="34"/>
      <c r="OR100" s="34"/>
      <c r="OS100" s="34"/>
      <c r="OT100" s="34"/>
      <c r="OU100" s="34"/>
      <c r="OV100" s="34"/>
      <c r="OW100" s="34"/>
      <c r="OX100" s="34"/>
      <c r="OY100" s="34"/>
      <c r="OZ100" s="34"/>
      <c r="PA100" s="34"/>
      <c r="PB100" s="34"/>
      <c r="PC100" s="34"/>
      <c r="PD100" s="34"/>
      <c r="PE100" s="34"/>
      <c r="PF100" s="34"/>
      <c r="PG100" s="34"/>
      <c r="PH100" s="34"/>
      <c r="PI100" s="34"/>
      <c r="PJ100" s="34"/>
      <c r="PK100" s="34"/>
      <c r="PL100" s="34"/>
      <c r="PM100" s="34"/>
      <c r="PN100" s="34"/>
      <c r="PO100" s="34"/>
      <c r="PP100" s="34"/>
      <c r="PQ100" s="34"/>
      <c r="PR100" s="34"/>
      <c r="PS100" s="34"/>
      <c r="PT100" s="34"/>
      <c r="PU100" s="34"/>
      <c r="PV100" s="34"/>
      <c r="PW100" s="34"/>
      <c r="PX100" s="34"/>
      <c r="PY100" s="34"/>
      <c r="PZ100" s="34"/>
    </row>
    <row r="101" spans="1:442" s="35" customFormat="1">
      <c r="A101" s="36">
        <v>3081</v>
      </c>
      <c r="B101" s="37" t="s">
        <v>247</v>
      </c>
      <c r="C101" s="27">
        <v>961064.56880000001</v>
      </c>
      <c r="D101" s="28">
        <v>9.1085000000000005E-4</v>
      </c>
      <c r="E101" s="28">
        <v>9.1794000000000001E-4</v>
      </c>
      <c r="F101" s="32">
        <v>11220512</v>
      </c>
      <c r="G101" s="31">
        <v>12896811</v>
      </c>
      <c r="H101" s="33">
        <v>9831368</v>
      </c>
      <c r="I101" s="32">
        <v>488284</v>
      </c>
      <c r="J101" s="31">
        <v>45571.993214768299</v>
      </c>
      <c r="K101" s="31">
        <v>533855.99321476836</v>
      </c>
      <c r="L101" s="31">
        <v>-218604</v>
      </c>
      <c r="M101" s="33">
        <v>315251.99321476836</v>
      </c>
      <c r="N101" s="32">
        <v>138726</v>
      </c>
      <c r="O101" s="31">
        <v>0</v>
      </c>
      <c r="P101" s="31">
        <v>189562</v>
      </c>
      <c r="Q101" s="31">
        <v>0</v>
      </c>
      <c r="R101" s="33">
        <v>328288</v>
      </c>
      <c r="S101" s="32">
        <v>136</v>
      </c>
      <c r="T101" s="31">
        <v>308315</v>
      </c>
      <c r="U101" s="31">
        <v>178150</v>
      </c>
      <c r="V101" s="31">
        <v>37596.194007923208</v>
      </c>
      <c r="W101" s="30">
        <v>524197.19400792319</v>
      </c>
      <c r="X101" s="32">
        <v>-216254.19400792322</v>
      </c>
      <c r="Y101" s="31">
        <v>-20836</v>
      </c>
      <c r="Z101" s="31">
        <v>50200</v>
      </c>
      <c r="AA101" s="31">
        <v>-9019</v>
      </c>
      <c r="AB101" s="31">
        <v>0</v>
      </c>
      <c r="AC101" s="33">
        <v>0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  <c r="OH101" s="34"/>
      <c r="OI101" s="34"/>
      <c r="OJ101" s="34"/>
      <c r="OK101" s="34"/>
      <c r="OL101" s="34"/>
      <c r="OM101" s="34"/>
      <c r="ON101" s="34"/>
      <c r="OO101" s="34"/>
      <c r="OP101" s="34"/>
      <c r="OQ101" s="34"/>
      <c r="OR101" s="34"/>
      <c r="OS101" s="34"/>
      <c r="OT101" s="34"/>
      <c r="OU101" s="34"/>
      <c r="OV101" s="34"/>
      <c r="OW101" s="34"/>
      <c r="OX101" s="34"/>
      <c r="OY101" s="34"/>
      <c r="OZ101" s="34"/>
      <c r="PA101" s="34"/>
      <c r="PB101" s="34"/>
      <c r="PC101" s="34"/>
      <c r="PD101" s="34"/>
      <c r="PE101" s="34"/>
      <c r="PF101" s="34"/>
      <c r="PG101" s="34"/>
      <c r="PH101" s="34"/>
      <c r="PI101" s="34"/>
      <c r="PJ101" s="34"/>
      <c r="PK101" s="34"/>
      <c r="PL101" s="34"/>
      <c r="PM101" s="34"/>
      <c r="PN101" s="34"/>
      <c r="PO101" s="34"/>
      <c r="PP101" s="34"/>
      <c r="PQ101" s="34"/>
      <c r="PR101" s="34"/>
      <c r="PS101" s="34"/>
      <c r="PT101" s="34"/>
      <c r="PU101" s="34"/>
      <c r="PV101" s="34"/>
      <c r="PW101" s="34"/>
      <c r="PX101" s="34"/>
      <c r="PY101" s="34"/>
      <c r="PZ101" s="34"/>
    </row>
    <row r="102" spans="1:442" s="35" customFormat="1">
      <c r="A102" s="36">
        <v>3082</v>
      </c>
      <c r="B102" s="37" t="s">
        <v>248</v>
      </c>
      <c r="C102" s="27">
        <v>252566.12920000002</v>
      </c>
      <c r="D102" s="28">
        <v>2.3919999999999999E-4</v>
      </c>
      <c r="E102" s="28">
        <v>2.3429000000000001E-4</v>
      </c>
      <c r="F102" s="32">
        <v>2946639</v>
      </c>
      <c r="G102" s="31">
        <v>3386855</v>
      </c>
      <c r="H102" s="33">
        <v>2581834</v>
      </c>
      <c r="I102" s="32">
        <v>128229</v>
      </c>
      <c r="J102" s="31">
        <v>-210527.04595043612</v>
      </c>
      <c r="K102" s="31">
        <v>-82298.045950436121</v>
      </c>
      <c r="L102" s="31">
        <v>-57408</v>
      </c>
      <c r="M102" s="33">
        <v>-139706.04595043612</v>
      </c>
      <c r="N102" s="32">
        <v>36431</v>
      </c>
      <c r="O102" s="31">
        <v>0</v>
      </c>
      <c r="P102" s="31">
        <v>49781</v>
      </c>
      <c r="Q102" s="31">
        <v>34265.666650736202</v>
      </c>
      <c r="R102" s="33">
        <v>120477.66665073621</v>
      </c>
      <c r="S102" s="32">
        <v>36</v>
      </c>
      <c r="T102" s="31">
        <v>80967</v>
      </c>
      <c r="U102" s="31">
        <v>46784</v>
      </c>
      <c r="V102" s="31">
        <v>660.90175665762172</v>
      </c>
      <c r="W102" s="30">
        <v>128447.90175665762</v>
      </c>
      <c r="X102" s="32">
        <v>-13313.23510592142</v>
      </c>
      <c r="Y102" s="31">
        <v>-5472</v>
      </c>
      <c r="Z102" s="31">
        <v>13183</v>
      </c>
      <c r="AA102" s="31">
        <v>-2367.9999999999927</v>
      </c>
      <c r="AB102" s="31">
        <v>0</v>
      </c>
      <c r="AC102" s="33">
        <v>0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  <c r="OH102" s="34"/>
      <c r="OI102" s="34"/>
      <c r="OJ102" s="34"/>
      <c r="OK102" s="34"/>
      <c r="OL102" s="34"/>
      <c r="OM102" s="34"/>
      <c r="ON102" s="34"/>
      <c r="OO102" s="34"/>
      <c r="OP102" s="34"/>
      <c r="OQ102" s="34"/>
      <c r="OR102" s="34"/>
      <c r="OS102" s="34"/>
      <c r="OT102" s="34"/>
      <c r="OU102" s="34"/>
      <c r="OV102" s="34"/>
      <c r="OW102" s="34"/>
      <c r="OX102" s="34"/>
      <c r="OY102" s="34"/>
      <c r="OZ102" s="34"/>
      <c r="PA102" s="34"/>
      <c r="PB102" s="34"/>
      <c r="PC102" s="34"/>
      <c r="PD102" s="34"/>
      <c r="PE102" s="34"/>
      <c r="PF102" s="34"/>
      <c r="PG102" s="34"/>
      <c r="PH102" s="34"/>
      <c r="PI102" s="34"/>
      <c r="PJ102" s="34"/>
      <c r="PK102" s="34"/>
      <c r="PL102" s="34"/>
      <c r="PM102" s="34"/>
      <c r="PN102" s="34"/>
      <c r="PO102" s="34"/>
      <c r="PP102" s="34"/>
      <c r="PQ102" s="34"/>
      <c r="PR102" s="34"/>
      <c r="PS102" s="34"/>
      <c r="PT102" s="34"/>
      <c r="PU102" s="34"/>
      <c r="PV102" s="34"/>
      <c r="PW102" s="34"/>
      <c r="PX102" s="34"/>
      <c r="PY102" s="34"/>
      <c r="PZ102" s="34"/>
    </row>
    <row r="103" spans="1:442" s="35" customFormat="1">
      <c r="A103" s="36">
        <v>3083</v>
      </c>
      <c r="B103" s="37" t="s">
        <v>249</v>
      </c>
      <c r="C103" s="27">
        <v>405506.90840000001</v>
      </c>
      <c r="D103" s="28">
        <v>3.8412E-4</v>
      </c>
      <c r="E103" s="28">
        <v>3.8360999999999999E-4</v>
      </c>
      <c r="F103" s="32">
        <v>4731869</v>
      </c>
      <c r="G103" s="31">
        <v>5438791</v>
      </c>
      <c r="H103" s="33">
        <v>4146045</v>
      </c>
      <c r="I103" s="32">
        <v>205917</v>
      </c>
      <c r="J103" s="31">
        <v>-290554.00244751771</v>
      </c>
      <c r="K103" s="31">
        <v>-84637.002447517705</v>
      </c>
      <c r="L103" s="31">
        <v>-92189</v>
      </c>
      <c r="M103" s="33">
        <v>-176826.00244751771</v>
      </c>
      <c r="N103" s="32">
        <v>58503</v>
      </c>
      <c r="O103" s="31">
        <v>0</v>
      </c>
      <c r="P103" s="31">
        <v>79941</v>
      </c>
      <c r="Q103" s="31">
        <v>7612.6462109202103</v>
      </c>
      <c r="R103" s="33">
        <v>146056.64621092021</v>
      </c>
      <c r="S103" s="32">
        <v>57</v>
      </c>
      <c r="T103" s="31">
        <v>130021</v>
      </c>
      <c r="U103" s="31">
        <v>75129</v>
      </c>
      <c r="V103" s="31">
        <v>0</v>
      </c>
      <c r="W103" s="30">
        <v>205207</v>
      </c>
      <c r="X103" s="32">
        <v>-67730.353789079789</v>
      </c>
      <c r="Y103" s="31">
        <v>-8787</v>
      </c>
      <c r="Z103" s="31">
        <v>21170</v>
      </c>
      <c r="AA103" s="31">
        <v>-3803</v>
      </c>
      <c r="AB103" s="31">
        <v>0</v>
      </c>
      <c r="AC103" s="33">
        <v>0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  <c r="OH103" s="34"/>
      <c r="OI103" s="34"/>
      <c r="OJ103" s="34"/>
      <c r="OK103" s="34"/>
      <c r="OL103" s="34"/>
      <c r="OM103" s="34"/>
      <c r="ON103" s="34"/>
      <c r="OO103" s="34"/>
      <c r="OP103" s="34"/>
      <c r="OQ103" s="34"/>
      <c r="OR103" s="34"/>
      <c r="OS103" s="34"/>
      <c r="OT103" s="34"/>
      <c r="OU103" s="34"/>
      <c r="OV103" s="34"/>
      <c r="OW103" s="34"/>
      <c r="OX103" s="34"/>
      <c r="OY103" s="34"/>
      <c r="OZ103" s="34"/>
      <c r="PA103" s="34"/>
      <c r="PB103" s="34"/>
      <c r="PC103" s="34"/>
      <c r="PD103" s="34"/>
      <c r="PE103" s="34"/>
      <c r="PF103" s="34"/>
      <c r="PG103" s="34"/>
      <c r="PH103" s="34"/>
      <c r="PI103" s="34"/>
      <c r="PJ103" s="34"/>
      <c r="PK103" s="34"/>
      <c r="PL103" s="34"/>
      <c r="PM103" s="34"/>
      <c r="PN103" s="34"/>
      <c r="PO103" s="34"/>
      <c r="PP103" s="34"/>
      <c r="PQ103" s="34"/>
      <c r="PR103" s="34"/>
      <c r="PS103" s="34"/>
      <c r="PT103" s="34"/>
      <c r="PU103" s="34"/>
      <c r="PV103" s="34"/>
      <c r="PW103" s="34"/>
      <c r="PX103" s="34"/>
      <c r="PY103" s="34"/>
      <c r="PZ103" s="34"/>
    </row>
    <row r="104" spans="1:442" s="35" customFormat="1">
      <c r="A104" s="36">
        <v>3084</v>
      </c>
      <c r="B104" s="37" t="s">
        <v>250</v>
      </c>
      <c r="C104" s="27">
        <v>265182.2708</v>
      </c>
      <c r="D104" s="28">
        <v>2.5122000000000002E-4</v>
      </c>
      <c r="E104" s="28">
        <v>2.4687999999999999E-4</v>
      </c>
      <c r="F104" s="32">
        <v>3094711</v>
      </c>
      <c r="G104" s="31">
        <v>3557048</v>
      </c>
      <c r="H104" s="33">
        <v>2711573</v>
      </c>
      <c r="I104" s="32">
        <v>134673</v>
      </c>
      <c r="J104" s="31">
        <v>-102520.15204216231</v>
      </c>
      <c r="K104" s="31">
        <v>32152.847957837686</v>
      </c>
      <c r="L104" s="31">
        <v>-60293</v>
      </c>
      <c r="M104" s="33">
        <v>-28140.152042162314</v>
      </c>
      <c r="N104" s="32">
        <v>38262</v>
      </c>
      <c r="O104" s="31">
        <v>0</v>
      </c>
      <c r="P104" s="31">
        <v>52283</v>
      </c>
      <c r="Q104" s="31">
        <v>30712.81342903824</v>
      </c>
      <c r="R104" s="33">
        <v>121257.81342903824</v>
      </c>
      <c r="S104" s="32">
        <v>37</v>
      </c>
      <c r="T104" s="31">
        <v>85036</v>
      </c>
      <c r="U104" s="31">
        <v>49135</v>
      </c>
      <c r="V104" s="31">
        <v>0</v>
      </c>
      <c r="W104" s="30">
        <v>134208</v>
      </c>
      <c r="X104" s="32">
        <v>-18562.18657096176</v>
      </c>
      <c r="Y104" s="31">
        <v>-5747</v>
      </c>
      <c r="Z104" s="31">
        <v>13846</v>
      </c>
      <c r="AA104" s="31">
        <v>-2486.9999999999964</v>
      </c>
      <c r="AB104" s="31">
        <v>0</v>
      </c>
      <c r="AC104" s="33">
        <v>0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  <c r="OH104" s="34"/>
      <c r="OI104" s="34"/>
      <c r="OJ104" s="34"/>
      <c r="OK104" s="34"/>
      <c r="OL104" s="34"/>
      <c r="OM104" s="34"/>
      <c r="ON104" s="34"/>
      <c r="OO104" s="34"/>
      <c r="OP104" s="34"/>
      <c r="OQ104" s="34"/>
      <c r="OR104" s="34"/>
      <c r="OS104" s="34"/>
      <c r="OT104" s="34"/>
      <c r="OU104" s="34"/>
      <c r="OV104" s="34"/>
      <c r="OW104" s="34"/>
      <c r="OX104" s="34"/>
      <c r="OY104" s="34"/>
      <c r="OZ104" s="34"/>
      <c r="PA104" s="34"/>
      <c r="PB104" s="34"/>
      <c r="PC104" s="34"/>
      <c r="PD104" s="34"/>
      <c r="PE104" s="34"/>
      <c r="PF104" s="34"/>
      <c r="PG104" s="34"/>
      <c r="PH104" s="34"/>
      <c r="PI104" s="34"/>
      <c r="PJ104" s="34"/>
      <c r="PK104" s="34"/>
      <c r="PL104" s="34"/>
      <c r="PM104" s="34"/>
      <c r="PN104" s="34"/>
      <c r="PO104" s="34"/>
      <c r="PP104" s="34"/>
      <c r="PQ104" s="34"/>
      <c r="PR104" s="34"/>
      <c r="PS104" s="34"/>
      <c r="PT104" s="34"/>
      <c r="PU104" s="34"/>
      <c r="PV104" s="34"/>
      <c r="PW104" s="34"/>
      <c r="PX104" s="34"/>
      <c r="PY104" s="34"/>
      <c r="PZ104" s="34"/>
    </row>
    <row r="105" spans="1:442" s="35" customFormat="1">
      <c r="A105" s="36">
        <v>3085</v>
      </c>
      <c r="B105" s="37" t="s">
        <v>251</v>
      </c>
      <c r="C105" s="27">
        <v>600414.62250000006</v>
      </c>
      <c r="D105" s="28">
        <v>5.6899999999999995E-4</v>
      </c>
      <c r="E105" s="28">
        <v>5.8045000000000004E-4</v>
      </c>
      <c r="F105" s="32">
        <v>7009356</v>
      </c>
      <c r="G105" s="31">
        <v>8056525</v>
      </c>
      <c r="H105" s="33">
        <v>6141569</v>
      </c>
      <c r="I105" s="32">
        <v>305026</v>
      </c>
      <c r="J105" s="31">
        <v>-168984.0865750229</v>
      </c>
      <c r="K105" s="31">
        <v>136041.9134249771</v>
      </c>
      <c r="L105" s="31">
        <v>-136560</v>
      </c>
      <c r="M105" s="33">
        <v>-518.08657502289861</v>
      </c>
      <c r="N105" s="32">
        <v>86661</v>
      </c>
      <c r="O105" s="31">
        <v>0</v>
      </c>
      <c r="P105" s="31">
        <v>118418</v>
      </c>
      <c r="Q105" s="31">
        <v>0</v>
      </c>
      <c r="R105" s="33">
        <v>205079</v>
      </c>
      <c r="S105" s="32">
        <v>85</v>
      </c>
      <c r="T105" s="31">
        <v>192602</v>
      </c>
      <c r="U105" s="31">
        <v>111289</v>
      </c>
      <c r="V105" s="31">
        <v>69327.70492460471</v>
      </c>
      <c r="W105" s="30">
        <v>373303.70492460474</v>
      </c>
      <c r="X105" s="32">
        <v>-180933.70492460471</v>
      </c>
      <c r="Y105" s="31">
        <v>-13016</v>
      </c>
      <c r="Z105" s="31">
        <v>31360</v>
      </c>
      <c r="AA105" s="31">
        <v>-5635.0000000000291</v>
      </c>
      <c r="AB105" s="31">
        <v>0</v>
      </c>
      <c r="AC105" s="33">
        <v>0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  <c r="OH105" s="34"/>
      <c r="OI105" s="34"/>
      <c r="OJ105" s="34"/>
      <c r="OK105" s="34"/>
      <c r="OL105" s="34"/>
      <c r="OM105" s="34"/>
      <c r="ON105" s="34"/>
      <c r="OO105" s="34"/>
      <c r="OP105" s="34"/>
      <c r="OQ105" s="34"/>
      <c r="OR105" s="34"/>
      <c r="OS105" s="34"/>
      <c r="OT105" s="34"/>
      <c r="OU105" s="34"/>
      <c r="OV105" s="34"/>
      <c r="OW105" s="34"/>
      <c r="OX105" s="34"/>
      <c r="OY105" s="34"/>
      <c r="OZ105" s="34"/>
      <c r="PA105" s="34"/>
      <c r="PB105" s="34"/>
      <c r="PC105" s="34"/>
      <c r="PD105" s="34"/>
      <c r="PE105" s="34"/>
      <c r="PF105" s="34"/>
      <c r="PG105" s="34"/>
      <c r="PH105" s="34"/>
      <c r="PI105" s="34"/>
      <c r="PJ105" s="34"/>
      <c r="PK105" s="34"/>
      <c r="PL105" s="34"/>
      <c r="PM105" s="34"/>
      <c r="PN105" s="34"/>
      <c r="PO105" s="34"/>
      <c r="PP105" s="34"/>
      <c r="PQ105" s="34"/>
      <c r="PR105" s="34"/>
      <c r="PS105" s="34"/>
      <c r="PT105" s="34"/>
      <c r="PU105" s="34"/>
      <c r="PV105" s="34"/>
      <c r="PW105" s="34"/>
      <c r="PX105" s="34"/>
      <c r="PY105" s="34"/>
      <c r="PZ105" s="34"/>
    </row>
    <row r="106" spans="1:442" s="35" customFormat="1">
      <c r="A106" s="36">
        <v>3086</v>
      </c>
      <c r="B106" s="37" t="s">
        <v>252</v>
      </c>
      <c r="C106" s="27">
        <v>286738.4535</v>
      </c>
      <c r="D106" s="28">
        <v>2.7166000000000001E-4</v>
      </c>
      <c r="E106" s="28">
        <v>2.5596000000000001E-4</v>
      </c>
      <c r="F106" s="32">
        <v>3346505</v>
      </c>
      <c r="G106" s="31">
        <v>3846460</v>
      </c>
      <c r="H106" s="33">
        <v>2932195</v>
      </c>
      <c r="I106" s="32">
        <v>145630</v>
      </c>
      <c r="J106" s="31">
        <v>20971.837177718742</v>
      </c>
      <c r="K106" s="31">
        <v>166601.83717771876</v>
      </c>
      <c r="L106" s="31">
        <v>-65198</v>
      </c>
      <c r="M106" s="33">
        <v>101403.83717771876</v>
      </c>
      <c r="N106" s="32">
        <v>41375</v>
      </c>
      <c r="O106" s="31">
        <v>0</v>
      </c>
      <c r="P106" s="31">
        <v>56537</v>
      </c>
      <c r="Q106" s="31">
        <v>104474.74700388244</v>
      </c>
      <c r="R106" s="33">
        <v>202386.74700388242</v>
      </c>
      <c r="S106" s="32">
        <v>40</v>
      </c>
      <c r="T106" s="31">
        <v>91955</v>
      </c>
      <c r="U106" s="31">
        <v>53133</v>
      </c>
      <c r="V106" s="31">
        <v>138.05155378544728</v>
      </c>
      <c r="W106" s="30">
        <v>145266.05155378545</v>
      </c>
      <c r="X106" s="32">
        <v>51052.695450096988</v>
      </c>
      <c r="Y106" s="31">
        <v>-6214</v>
      </c>
      <c r="Z106" s="31">
        <v>14972</v>
      </c>
      <c r="AA106" s="31">
        <v>-2690</v>
      </c>
      <c r="AB106" s="31">
        <v>0</v>
      </c>
      <c r="AC106" s="33">
        <v>0</v>
      </c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  <c r="OH106" s="34"/>
      <c r="OI106" s="34"/>
      <c r="OJ106" s="34"/>
      <c r="OK106" s="34"/>
      <c r="OL106" s="34"/>
      <c r="OM106" s="34"/>
      <c r="ON106" s="34"/>
      <c r="OO106" s="34"/>
      <c r="OP106" s="34"/>
      <c r="OQ106" s="34"/>
      <c r="OR106" s="34"/>
      <c r="OS106" s="34"/>
      <c r="OT106" s="34"/>
      <c r="OU106" s="34"/>
      <c r="OV106" s="34"/>
      <c r="OW106" s="34"/>
      <c r="OX106" s="34"/>
      <c r="OY106" s="34"/>
      <c r="OZ106" s="34"/>
      <c r="PA106" s="34"/>
      <c r="PB106" s="34"/>
      <c r="PC106" s="34"/>
      <c r="PD106" s="34"/>
      <c r="PE106" s="34"/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34"/>
      <c r="PU106" s="34"/>
      <c r="PV106" s="34"/>
      <c r="PW106" s="34"/>
      <c r="PX106" s="34"/>
      <c r="PY106" s="34"/>
      <c r="PZ106" s="34"/>
    </row>
    <row r="107" spans="1:442" s="35" customFormat="1">
      <c r="A107" s="36">
        <v>3087</v>
      </c>
      <c r="B107" s="37" t="s">
        <v>253</v>
      </c>
      <c r="C107" s="27">
        <v>414335.99280000001</v>
      </c>
      <c r="D107" s="28">
        <v>3.9261999999999999E-4</v>
      </c>
      <c r="E107" s="28">
        <v>3.9472999999999998E-4</v>
      </c>
      <c r="F107" s="32">
        <v>4836579</v>
      </c>
      <c r="G107" s="31">
        <v>5559144</v>
      </c>
      <c r="H107" s="33">
        <v>4237791</v>
      </c>
      <c r="I107" s="32">
        <v>210474</v>
      </c>
      <c r="J107" s="31">
        <v>-162277.84981781757</v>
      </c>
      <c r="K107" s="31">
        <v>48196.150182182435</v>
      </c>
      <c r="L107" s="31">
        <v>-94229</v>
      </c>
      <c r="M107" s="33">
        <v>-46032.849817817565</v>
      </c>
      <c r="N107" s="32">
        <v>59797</v>
      </c>
      <c r="O107" s="31">
        <v>0</v>
      </c>
      <c r="P107" s="31">
        <v>81710</v>
      </c>
      <c r="Q107" s="31">
        <v>0</v>
      </c>
      <c r="R107" s="33">
        <v>141507</v>
      </c>
      <c r="S107" s="32">
        <v>58</v>
      </c>
      <c r="T107" s="31">
        <v>132899</v>
      </c>
      <c r="U107" s="31">
        <v>76791</v>
      </c>
      <c r="V107" s="31">
        <v>10747.62647537978</v>
      </c>
      <c r="W107" s="30">
        <v>220495.62647537977</v>
      </c>
      <c r="X107" s="32">
        <v>-87757.626475379773</v>
      </c>
      <c r="Y107" s="31">
        <v>-8981</v>
      </c>
      <c r="Z107" s="31">
        <v>21639</v>
      </c>
      <c r="AA107" s="31">
        <v>-3889</v>
      </c>
      <c r="AB107" s="31">
        <v>0</v>
      </c>
      <c r="AC107" s="33">
        <v>0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  <c r="OH107" s="34"/>
      <c r="OI107" s="34"/>
      <c r="OJ107" s="34"/>
      <c r="OK107" s="34"/>
      <c r="OL107" s="34"/>
      <c r="OM107" s="34"/>
      <c r="ON107" s="34"/>
      <c r="OO107" s="34"/>
      <c r="OP107" s="34"/>
      <c r="OQ107" s="34"/>
      <c r="OR107" s="34"/>
      <c r="OS107" s="34"/>
      <c r="OT107" s="34"/>
      <c r="OU107" s="34"/>
      <c r="OV107" s="34"/>
      <c r="OW107" s="34"/>
      <c r="OX107" s="34"/>
      <c r="OY107" s="34"/>
      <c r="OZ107" s="34"/>
      <c r="PA107" s="34"/>
      <c r="PB107" s="34"/>
      <c r="PC107" s="34"/>
      <c r="PD107" s="34"/>
      <c r="PE107" s="34"/>
      <c r="PF107" s="34"/>
      <c r="PG107" s="34"/>
      <c r="PH107" s="34"/>
      <c r="PI107" s="34"/>
      <c r="PJ107" s="34"/>
      <c r="PK107" s="34"/>
      <c r="PL107" s="34"/>
      <c r="PM107" s="34"/>
      <c r="PN107" s="34"/>
      <c r="PO107" s="34"/>
      <c r="PP107" s="34"/>
      <c r="PQ107" s="34"/>
      <c r="PR107" s="34"/>
      <c r="PS107" s="34"/>
      <c r="PT107" s="34"/>
      <c r="PU107" s="34"/>
      <c r="PV107" s="34"/>
      <c r="PW107" s="34"/>
      <c r="PX107" s="34"/>
      <c r="PY107" s="34"/>
      <c r="PZ107" s="34"/>
    </row>
    <row r="108" spans="1:442" s="35" customFormat="1">
      <c r="A108" s="36">
        <v>3088</v>
      </c>
      <c r="B108" s="37" t="s">
        <v>254</v>
      </c>
      <c r="C108" s="27">
        <v>324914.65010000003</v>
      </c>
      <c r="D108" s="28">
        <v>3.0791E-4</v>
      </c>
      <c r="E108" s="28">
        <v>3.0624999999999999E-4</v>
      </c>
      <c r="F108" s="32">
        <v>3793059</v>
      </c>
      <c r="G108" s="31">
        <v>4359727</v>
      </c>
      <c r="H108" s="33">
        <v>3323463</v>
      </c>
      <c r="I108" s="32">
        <v>165063</v>
      </c>
      <c r="J108" s="31">
        <v>88328.683594425733</v>
      </c>
      <c r="K108" s="31">
        <v>253391.68359442573</v>
      </c>
      <c r="L108" s="31">
        <v>-73898</v>
      </c>
      <c r="M108" s="33">
        <v>179493.68359442573</v>
      </c>
      <c r="N108" s="32">
        <v>46896</v>
      </c>
      <c r="O108" s="31">
        <v>0</v>
      </c>
      <c r="P108" s="31">
        <v>64081</v>
      </c>
      <c r="Q108" s="31">
        <v>14424.56031115772</v>
      </c>
      <c r="R108" s="33">
        <v>125401.56031115772</v>
      </c>
      <c r="S108" s="32">
        <v>46</v>
      </c>
      <c r="T108" s="31">
        <v>104225</v>
      </c>
      <c r="U108" s="31">
        <v>60223</v>
      </c>
      <c r="V108" s="31">
        <v>0</v>
      </c>
      <c r="W108" s="30">
        <v>164494</v>
      </c>
      <c r="X108" s="32">
        <v>-45970.439688842278</v>
      </c>
      <c r="Y108" s="31">
        <v>-7044</v>
      </c>
      <c r="Z108" s="31">
        <v>16970</v>
      </c>
      <c r="AA108" s="31">
        <v>-3048</v>
      </c>
      <c r="AB108" s="31">
        <v>0</v>
      </c>
      <c r="AC108" s="33">
        <v>0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  <c r="OH108" s="34"/>
      <c r="OI108" s="34"/>
      <c r="OJ108" s="34"/>
      <c r="OK108" s="34"/>
      <c r="OL108" s="34"/>
      <c r="OM108" s="34"/>
      <c r="ON108" s="34"/>
      <c r="OO108" s="34"/>
      <c r="OP108" s="34"/>
      <c r="OQ108" s="34"/>
      <c r="OR108" s="34"/>
      <c r="OS108" s="34"/>
      <c r="OT108" s="34"/>
      <c r="OU108" s="34"/>
      <c r="OV108" s="34"/>
      <c r="OW108" s="34"/>
      <c r="OX108" s="34"/>
      <c r="OY108" s="34"/>
      <c r="OZ108" s="34"/>
      <c r="PA108" s="34"/>
      <c r="PB108" s="34"/>
      <c r="PC108" s="34"/>
      <c r="PD108" s="34"/>
      <c r="PE108" s="34"/>
      <c r="PF108" s="34"/>
      <c r="PG108" s="34"/>
      <c r="PH108" s="34"/>
      <c r="PI108" s="34"/>
      <c r="PJ108" s="34"/>
      <c r="PK108" s="34"/>
      <c r="PL108" s="34"/>
      <c r="PM108" s="34"/>
      <c r="PN108" s="34"/>
      <c r="PO108" s="34"/>
      <c r="PP108" s="34"/>
      <c r="PQ108" s="34"/>
      <c r="PR108" s="34"/>
      <c r="PS108" s="34"/>
      <c r="PT108" s="34"/>
      <c r="PU108" s="34"/>
      <c r="PV108" s="34"/>
      <c r="PW108" s="34"/>
      <c r="PX108" s="34"/>
      <c r="PY108" s="34"/>
      <c r="PZ108" s="34"/>
    </row>
    <row r="109" spans="1:442" s="35" customFormat="1">
      <c r="A109" s="36">
        <v>3801</v>
      </c>
      <c r="B109" s="37" t="s">
        <v>114</v>
      </c>
      <c r="C109" s="27">
        <v>2380791.0092000002</v>
      </c>
      <c r="D109" s="28">
        <v>2.3226900000000001E-3</v>
      </c>
      <c r="E109" s="28">
        <v>2.3953799999999999E-3</v>
      </c>
      <c r="F109" s="32">
        <v>28612584</v>
      </c>
      <c r="G109" s="31">
        <v>32887187</v>
      </c>
      <c r="H109" s="33">
        <v>25070231</v>
      </c>
      <c r="I109" s="32">
        <v>1245135</v>
      </c>
      <c r="J109" s="31">
        <v>-1519415.4554971212</v>
      </c>
      <c r="K109" s="31">
        <v>-274280.45549712121</v>
      </c>
      <c r="L109" s="31">
        <v>-557446</v>
      </c>
      <c r="M109" s="33">
        <v>-831726.45549712121</v>
      </c>
      <c r="N109" s="32">
        <v>353754</v>
      </c>
      <c r="O109" s="31">
        <v>0</v>
      </c>
      <c r="P109" s="31">
        <v>483388</v>
      </c>
      <c r="Q109" s="31">
        <v>0</v>
      </c>
      <c r="R109" s="33">
        <v>837142</v>
      </c>
      <c r="S109" s="32">
        <v>346</v>
      </c>
      <c r="T109" s="31">
        <v>786212</v>
      </c>
      <c r="U109" s="31">
        <v>454287</v>
      </c>
      <c r="V109" s="31">
        <v>488441.12142984231</v>
      </c>
      <c r="W109" s="30">
        <v>1729286.1214298424</v>
      </c>
      <c r="X109" s="32">
        <v>-944023.12142984231</v>
      </c>
      <c r="Y109" s="31">
        <v>-53133</v>
      </c>
      <c r="Z109" s="31">
        <v>128012</v>
      </c>
      <c r="AA109" s="31">
        <v>-23000.000000000116</v>
      </c>
      <c r="AB109" s="31">
        <v>0</v>
      </c>
      <c r="AC109" s="33">
        <v>0</v>
      </c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  <c r="OH109" s="34"/>
      <c r="OI109" s="34"/>
      <c r="OJ109" s="34"/>
      <c r="OK109" s="34"/>
      <c r="OL109" s="34"/>
      <c r="OM109" s="34"/>
      <c r="ON109" s="34"/>
      <c r="OO109" s="34"/>
      <c r="OP109" s="34"/>
      <c r="OQ109" s="34"/>
      <c r="OR109" s="34"/>
      <c r="OS109" s="34"/>
      <c r="OT109" s="34"/>
      <c r="OU109" s="34"/>
      <c r="OV109" s="34"/>
      <c r="OW109" s="34"/>
      <c r="OX109" s="34"/>
      <c r="OY109" s="34"/>
      <c r="OZ109" s="34"/>
      <c r="PA109" s="34"/>
      <c r="PB109" s="34"/>
      <c r="PC109" s="34"/>
      <c r="PD109" s="34"/>
      <c r="PE109" s="34"/>
      <c r="PF109" s="34"/>
      <c r="PG109" s="34"/>
      <c r="PH109" s="34"/>
      <c r="PI109" s="34"/>
      <c r="PJ109" s="34"/>
      <c r="PK109" s="34"/>
      <c r="PL109" s="34"/>
      <c r="PM109" s="34"/>
      <c r="PN109" s="34"/>
      <c r="PO109" s="34"/>
      <c r="PP109" s="34"/>
      <c r="PQ109" s="34"/>
      <c r="PR109" s="34"/>
      <c r="PS109" s="34"/>
      <c r="PT109" s="34"/>
      <c r="PU109" s="34"/>
      <c r="PV109" s="34"/>
      <c r="PW109" s="34"/>
      <c r="PX109" s="34"/>
      <c r="PY109" s="34"/>
      <c r="PZ109" s="34"/>
    </row>
    <row r="110" spans="1:442" s="35" customFormat="1">
      <c r="A110" s="36">
        <v>5470</v>
      </c>
      <c r="B110" s="37" t="s">
        <v>255</v>
      </c>
      <c r="C110" s="27">
        <v>8776442.7368999999</v>
      </c>
      <c r="D110" s="28">
        <v>8.5303700000000007E-3</v>
      </c>
      <c r="E110" s="28">
        <v>8.8013699999999993E-3</v>
      </c>
      <c r="F110" s="32">
        <v>105083299</v>
      </c>
      <c r="G110" s="31">
        <v>120782316</v>
      </c>
      <c r="H110" s="33">
        <v>92073563</v>
      </c>
      <c r="I110" s="32">
        <v>4572915</v>
      </c>
      <c r="J110" s="31">
        <v>-6308073.1047591995</v>
      </c>
      <c r="K110" s="31">
        <v>-1735158.1047591995</v>
      </c>
      <c r="L110" s="31">
        <v>-2047289</v>
      </c>
      <c r="M110" s="33">
        <v>-3782447.1047591995</v>
      </c>
      <c r="N110" s="32">
        <v>1299207</v>
      </c>
      <c r="O110" s="31">
        <v>0</v>
      </c>
      <c r="P110" s="31">
        <v>1775303</v>
      </c>
      <c r="Q110" s="31">
        <v>0</v>
      </c>
      <c r="R110" s="33">
        <v>3074510</v>
      </c>
      <c r="S110" s="32">
        <v>1270</v>
      </c>
      <c r="T110" s="31">
        <v>2887461</v>
      </c>
      <c r="U110" s="31">
        <v>1668426</v>
      </c>
      <c r="V110" s="31">
        <v>1789459.159131285</v>
      </c>
      <c r="W110" s="30">
        <v>6346616.1591312848</v>
      </c>
      <c r="X110" s="32">
        <v>-3462640.1591312848</v>
      </c>
      <c r="Y110" s="31">
        <v>-195138</v>
      </c>
      <c r="Z110" s="31">
        <v>470140</v>
      </c>
      <c r="AA110" s="31">
        <v>-84468</v>
      </c>
      <c r="AB110" s="31">
        <v>0</v>
      </c>
      <c r="AC110" s="33">
        <v>0</v>
      </c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  <c r="OH110" s="34"/>
      <c r="OI110" s="34"/>
      <c r="OJ110" s="34"/>
      <c r="OK110" s="34"/>
      <c r="OL110" s="34"/>
      <c r="OM110" s="34"/>
      <c r="ON110" s="34"/>
      <c r="OO110" s="34"/>
      <c r="OP110" s="34"/>
      <c r="OQ110" s="34"/>
      <c r="OR110" s="34"/>
      <c r="OS110" s="34"/>
      <c r="OT110" s="34"/>
      <c r="OU110" s="34"/>
      <c r="OV110" s="34"/>
      <c r="OW110" s="34"/>
      <c r="OX110" s="34"/>
      <c r="OY110" s="34"/>
      <c r="OZ110" s="34"/>
      <c r="PA110" s="34"/>
      <c r="PB110" s="34"/>
      <c r="PC110" s="34"/>
      <c r="PD110" s="34"/>
      <c r="PE110" s="34"/>
      <c r="PF110" s="34"/>
      <c r="PG110" s="34"/>
      <c r="PH110" s="34"/>
      <c r="PI110" s="34"/>
      <c r="PJ110" s="34"/>
      <c r="PK110" s="34"/>
      <c r="PL110" s="34"/>
      <c r="PM110" s="34"/>
      <c r="PN110" s="34"/>
      <c r="PO110" s="34"/>
      <c r="PP110" s="34"/>
      <c r="PQ110" s="34"/>
      <c r="PR110" s="34"/>
      <c r="PS110" s="34"/>
      <c r="PT110" s="34"/>
      <c r="PU110" s="34"/>
      <c r="PV110" s="34"/>
      <c r="PW110" s="34"/>
      <c r="PX110" s="34"/>
      <c r="PY110" s="34"/>
      <c r="PZ110" s="34"/>
    </row>
    <row r="111" spans="1:442" s="35" customFormat="1">
      <c r="A111" s="36">
        <v>7403</v>
      </c>
      <c r="B111" s="37" t="s">
        <v>256</v>
      </c>
      <c r="C111" s="27">
        <v>377845.80430000002</v>
      </c>
      <c r="D111" s="28">
        <v>3.6591E-4</v>
      </c>
      <c r="E111" s="28">
        <v>3.6566000000000002E-4</v>
      </c>
      <c r="F111" s="32">
        <v>4507545</v>
      </c>
      <c r="G111" s="31">
        <v>5180954</v>
      </c>
      <c r="H111" s="33">
        <v>3949493</v>
      </c>
      <c r="I111" s="32">
        <v>196155</v>
      </c>
      <c r="J111" s="31">
        <v>-302264.52366179728</v>
      </c>
      <c r="K111" s="31">
        <v>-106109.52366179728</v>
      </c>
      <c r="L111" s="31">
        <v>-87818</v>
      </c>
      <c r="M111" s="33">
        <v>-193927.52366179728</v>
      </c>
      <c r="N111" s="32">
        <v>55729</v>
      </c>
      <c r="O111" s="31">
        <v>0</v>
      </c>
      <c r="P111" s="31">
        <v>76152</v>
      </c>
      <c r="Q111" s="31">
        <v>1955.1238794014785</v>
      </c>
      <c r="R111" s="33">
        <v>133836.12387940148</v>
      </c>
      <c r="S111" s="32">
        <v>54</v>
      </c>
      <c r="T111" s="31">
        <v>123858</v>
      </c>
      <c r="U111" s="31">
        <v>71567</v>
      </c>
      <c r="V111" s="31">
        <v>0</v>
      </c>
      <c r="W111" s="30">
        <v>195479</v>
      </c>
      <c r="X111" s="32">
        <v>-69815.876120598521</v>
      </c>
      <c r="Y111" s="31">
        <v>-8370</v>
      </c>
      <c r="Z111" s="31">
        <v>20167</v>
      </c>
      <c r="AA111" s="31">
        <v>-3624</v>
      </c>
      <c r="AB111" s="31">
        <v>0</v>
      </c>
      <c r="AC111" s="33">
        <v>0</v>
      </c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  <c r="OH111" s="34"/>
      <c r="OI111" s="34"/>
      <c r="OJ111" s="34"/>
      <c r="OK111" s="34"/>
      <c r="OL111" s="34"/>
      <c r="OM111" s="34"/>
      <c r="ON111" s="34"/>
      <c r="OO111" s="34"/>
      <c r="OP111" s="34"/>
      <c r="OQ111" s="34"/>
      <c r="OR111" s="34"/>
      <c r="OS111" s="34"/>
      <c r="OT111" s="34"/>
      <c r="OU111" s="34"/>
      <c r="OV111" s="34"/>
      <c r="OW111" s="34"/>
      <c r="OX111" s="34"/>
      <c r="OY111" s="34"/>
      <c r="OZ111" s="34"/>
      <c r="PA111" s="34"/>
      <c r="PB111" s="34"/>
      <c r="PC111" s="34"/>
      <c r="PD111" s="34"/>
      <c r="PE111" s="34"/>
      <c r="PF111" s="34"/>
      <c r="PG111" s="34"/>
      <c r="PH111" s="34"/>
      <c r="PI111" s="34"/>
      <c r="PJ111" s="34"/>
      <c r="PK111" s="34"/>
      <c r="PL111" s="34"/>
      <c r="PM111" s="34"/>
      <c r="PN111" s="34"/>
      <c r="PO111" s="34"/>
      <c r="PP111" s="34"/>
      <c r="PQ111" s="34"/>
      <c r="PR111" s="34"/>
      <c r="PS111" s="34"/>
      <c r="PT111" s="34"/>
      <c r="PU111" s="34"/>
      <c r="PV111" s="34"/>
      <c r="PW111" s="34"/>
      <c r="PX111" s="34"/>
      <c r="PY111" s="34"/>
      <c r="PZ111" s="34"/>
    </row>
    <row r="112" spans="1:442" s="35" customFormat="1">
      <c r="A112" s="36">
        <v>7407</v>
      </c>
      <c r="B112" s="37" t="s">
        <v>257</v>
      </c>
      <c r="C112" s="27">
        <v>0</v>
      </c>
      <c r="D112" s="28">
        <v>0</v>
      </c>
      <c r="E112" s="28">
        <v>0</v>
      </c>
      <c r="F112" s="32">
        <v>0</v>
      </c>
      <c r="G112" s="31">
        <v>0</v>
      </c>
      <c r="H112" s="33">
        <v>0</v>
      </c>
      <c r="I112" s="32">
        <v>0</v>
      </c>
      <c r="J112" s="31">
        <v>-6336325.9523572046</v>
      </c>
      <c r="K112" s="31">
        <v>-6336325.9523572046</v>
      </c>
      <c r="L112" s="31">
        <v>0</v>
      </c>
      <c r="M112" s="33">
        <v>-6336325.9523572046</v>
      </c>
      <c r="N112" s="32">
        <v>0</v>
      </c>
      <c r="O112" s="31">
        <v>0</v>
      </c>
      <c r="P112" s="31">
        <v>0</v>
      </c>
      <c r="Q112" s="31">
        <v>0</v>
      </c>
      <c r="R112" s="33">
        <v>0</v>
      </c>
      <c r="S112" s="32">
        <v>0</v>
      </c>
      <c r="T112" s="31">
        <v>0</v>
      </c>
      <c r="U112" s="31">
        <v>0</v>
      </c>
      <c r="V112" s="31">
        <v>0</v>
      </c>
      <c r="W112" s="30">
        <v>0</v>
      </c>
      <c r="X112" s="32">
        <v>0</v>
      </c>
      <c r="Y112" s="31">
        <v>0</v>
      </c>
      <c r="Z112" s="31">
        <v>0</v>
      </c>
      <c r="AA112" s="31">
        <v>0</v>
      </c>
      <c r="AB112" s="31">
        <v>0</v>
      </c>
      <c r="AC112" s="33">
        <v>0</v>
      </c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  <c r="OH112" s="34"/>
      <c r="OI112" s="34"/>
      <c r="OJ112" s="34"/>
      <c r="OK112" s="34"/>
      <c r="OL112" s="34"/>
      <c r="OM112" s="34"/>
      <c r="ON112" s="34"/>
      <c r="OO112" s="34"/>
      <c r="OP112" s="34"/>
      <c r="OQ112" s="34"/>
      <c r="OR112" s="34"/>
      <c r="OS112" s="34"/>
      <c r="OT112" s="34"/>
      <c r="OU112" s="34"/>
      <c r="OV112" s="34"/>
      <c r="OW112" s="34"/>
      <c r="OX112" s="34"/>
      <c r="OY112" s="34"/>
      <c r="OZ112" s="34"/>
      <c r="PA112" s="34"/>
      <c r="PB112" s="34"/>
      <c r="PC112" s="34"/>
      <c r="PD112" s="34"/>
      <c r="PE112" s="34"/>
      <c r="PF112" s="34"/>
      <c r="PG112" s="34"/>
      <c r="PH112" s="34"/>
      <c r="PI112" s="34"/>
      <c r="PJ112" s="34"/>
      <c r="PK112" s="34"/>
      <c r="PL112" s="34"/>
      <c r="PM112" s="34"/>
      <c r="PN112" s="34"/>
      <c r="PO112" s="34"/>
      <c r="PP112" s="34"/>
      <c r="PQ112" s="34"/>
      <c r="PR112" s="34"/>
      <c r="PS112" s="34"/>
      <c r="PT112" s="34"/>
      <c r="PU112" s="34"/>
      <c r="PV112" s="34"/>
      <c r="PW112" s="34"/>
      <c r="PX112" s="34"/>
      <c r="PY112" s="34"/>
      <c r="PZ112" s="34"/>
    </row>
    <row r="113" spans="1:442" s="35" customFormat="1">
      <c r="A113" s="36">
        <v>7408</v>
      </c>
      <c r="B113" s="37" t="s">
        <v>258</v>
      </c>
      <c r="C113" s="27">
        <v>128922.88800000001</v>
      </c>
      <c r="D113" s="28">
        <v>1.2536000000000001E-4</v>
      </c>
      <c r="E113" s="28">
        <v>1.2294000000000001E-4</v>
      </c>
      <c r="F113" s="32">
        <v>1544276</v>
      </c>
      <c r="G113" s="31">
        <v>1774984</v>
      </c>
      <c r="H113" s="33">
        <v>1353088</v>
      </c>
      <c r="I113" s="32">
        <v>67202</v>
      </c>
      <c r="J113" s="31">
        <v>96118.925162358879</v>
      </c>
      <c r="K113" s="31">
        <v>163320.92516235888</v>
      </c>
      <c r="L113" s="31">
        <v>-30086</v>
      </c>
      <c r="M113" s="33">
        <v>133234.92516235888</v>
      </c>
      <c r="N113" s="32">
        <v>19093</v>
      </c>
      <c r="O113" s="31">
        <v>0</v>
      </c>
      <c r="P113" s="31">
        <v>26089</v>
      </c>
      <c r="Q113" s="31">
        <v>16671.99904341104</v>
      </c>
      <c r="R113" s="33">
        <v>61853.999043411037</v>
      </c>
      <c r="S113" s="32">
        <v>19</v>
      </c>
      <c r="T113" s="31">
        <v>42433</v>
      </c>
      <c r="U113" s="31">
        <v>24519</v>
      </c>
      <c r="V113" s="31">
        <v>0</v>
      </c>
      <c r="W113" s="30">
        <v>66971</v>
      </c>
      <c r="X113" s="32">
        <v>-7917.0009565889595</v>
      </c>
      <c r="Y113" s="31">
        <v>-2868</v>
      </c>
      <c r="Z113" s="31">
        <v>6909</v>
      </c>
      <c r="AA113" s="31">
        <v>-1241</v>
      </c>
      <c r="AB113" s="31">
        <v>0</v>
      </c>
      <c r="AC113" s="33">
        <v>0</v>
      </c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  <c r="OH113" s="34"/>
      <c r="OI113" s="34"/>
      <c r="OJ113" s="34"/>
      <c r="OK113" s="34"/>
      <c r="OL113" s="34"/>
      <c r="OM113" s="34"/>
      <c r="ON113" s="34"/>
      <c r="OO113" s="34"/>
      <c r="OP113" s="34"/>
      <c r="OQ113" s="34"/>
      <c r="OR113" s="34"/>
      <c r="OS113" s="34"/>
      <c r="OT113" s="34"/>
      <c r="OU113" s="34"/>
      <c r="OV113" s="34"/>
      <c r="OW113" s="34"/>
      <c r="OX113" s="34"/>
      <c r="OY113" s="34"/>
      <c r="OZ113" s="34"/>
      <c r="PA113" s="34"/>
      <c r="PB113" s="34"/>
      <c r="PC113" s="34"/>
      <c r="PD113" s="34"/>
      <c r="PE113" s="34"/>
      <c r="PF113" s="34"/>
      <c r="PG113" s="34"/>
      <c r="PH113" s="34"/>
      <c r="PI113" s="34"/>
      <c r="PJ113" s="34"/>
      <c r="PK113" s="34"/>
      <c r="PL113" s="34"/>
      <c r="PM113" s="34"/>
      <c r="PN113" s="34"/>
      <c r="PO113" s="34"/>
      <c r="PP113" s="34"/>
      <c r="PQ113" s="34"/>
      <c r="PR113" s="34"/>
      <c r="PS113" s="34"/>
      <c r="PT113" s="34"/>
      <c r="PU113" s="34"/>
      <c r="PV113" s="34"/>
      <c r="PW113" s="34"/>
      <c r="PX113" s="34"/>
      <c r="PY113" s="34"/>
      <c r="PZ113" s="34"/>
    </row>
    <row r="114" spans="1:442" s="35" customFormat="1">
      <c r="A114" s="36">
        <v>7409</v>
      </c>
      <c r="B114" s="37" t="s">
        <v>259</v>
      </c>
      <c r="C114" s="27">
        <v>94367.565000000002</v>
      </c>
      <c r="D114" s="28">
        <v>9.1819999999999998E-5</v>
      </c>
      <c r="E114" s="28">
        <v>9.3309999999999999E-5</v>
      </c>
      <c r="F114" s="32">
        <v>1131106</v>
      </c>
      <c r="G114" s="31">
        <v>1300088</v>
      </c>
      <c r="H114" s="33">
        <v>991070</v>
      </c>
      <c r="I114" s="32">
        <v>49222</v>
      </c>
      <c r="J114" s="31">
        <v>-21151.024169318047</v>
      </c>
      <c r="K114" s="31">
        <v>28070.975830681953</v>
      </c>
      <c r="L114" s="31">
        <v>-22037</v>
      </c>
      <c r="M114" s="33">
        <v>6033.9758306819531</v>
      </c>
      <c r="N114" s="32">
        <v>13985</v>
      </c>
      <c r="O114" s="31">
        <v>0</v>
      </c>
      <c r="P114" s="31">
        <v>19109</v>
      </c>
      <c r="Q114" s="31">
        <v>0</v>
      </c>
      <c r="R114" s="33">
        <v>33094</v>
      </c>
      <c r="S114" s="32">
        <v>14</v>
      </c>
      <c r="T114" s="31">
        <v>31080</v>
      </c>
      <c r="U114" s="31">
        <v>17959</v>
      </c>
      <c r="V114" s="31">
        <v>10108.314082393068</v>
      </c>
      <c r="W114" s="30">
        <v>59161.314082393066</v>
      </c>
      <c r="X114" s="32">
        <v>-28118.314082393066</v>
      </c>
      <c r="Y114" s="31">
        <v>-2100</v>
      </c>
      <c r="Z114" s="31">
        <v>5061</v>
      </c>
      <c r="AA114" s="31">
        <v>-910</v>
      </c>
      <c r="AB114" s="31">
        <v>0</v>
      </c>
      <c r="AC114" s="33">
        <v>0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  <c r="OH114" s="34"/>
      <c r="OI114" s="34"/>
      <c r="OJ114" s="34"/>
      <c r="OK114" s="34"/>
      <c r="OL114" s="34"/>
      <c r="OM114" s="34"/>
      <c r="ON114" s="34"/>
      <c r="OO114" s="34"/>
      <c r="OP114" s="34"/>
      <c r="OQ114" s="34"/>
      <c r="OR114" s="34"/>
      <c r="OS114" s="34"/>
      <c r="OT114" s="34"/>
      <c r="OU114" s="34"/>
      <c r="OV114" s="34"/>
      <c r="OW114" s="34"/>
      <c r="OX114" s="34"/>
      <c r="OY114" s="34"/>
      <c r="OZ114" s="34"/>
      <c r="PA114" s="34"/>
      <c r="PB114" s="34"/>
      <c r="PC114" s="34"/>
      <c r="PD114" s="34"/>
      <c r="PE114" s="34"/>
      <c r="PF114" s="34"/>
      <c r="PG114" s="34"/>
      <c r="PH114" s="34"/>
      <c r="PI114" s="34"/>
      <c r="PJ114" s="34"/>
      <c r="PK114" s="34"/>
      <c r="PL114" s="34"/>
      <c r="PM114" s="34"/>
      <c r="PN114" s="34"/>
      <c r="PO114" s="34"/>
      <c r="PP114" s="34"/>
      <c r="PQ114" s="34"/>
      <c r="PR114" s="34"/>
      <c r="PS114" s="34"/>
      <c r="PT114" s="34"/>
      <c r="PU114" s="34"/>
      <c r="PV114" s="34"/>
      <c r="PW114" s="34"/>
      <c r="PX114" s="34"/>
      <c r="PY114" s="34"/>
      <c r="PZ114" s="34"/>
    </row>
    <row r="115" spans="1:442" s="35" customFormat="1">
      <c r="A115" s="36">
        <v>7410</v>
      </c>
      <c r="B115" s="37" t="s">
        <v>468</v>
      </c>
      <c r="C115" s="27">
        <v>0</v>
      </c>
      <c r="D115" s="28">
        <v>0</v>
      </c>
      <c r="E115" s="28">
        <v>0</v>
      </c>
      <c r="F115" s="32">
        <v>0</v>
      </c>
      <c r="G115" s="31">
        <v>0</v>
      </c>
      <c r="H115" s="33">
        <v>0</v>
      </c>
      <c r="I115" s="32">
        <v>0</v>
      </c>
      <c r="J115" s="31">
        <v>0</v>
      </c>
      <c r="K115" s="31">
        <v>0</v>
      </c>
      <c r="L115" s="31">
        <v>0</v>
      </c>
      <c r="M115" s="33">
        <v>0</v>
      </c>
      <c r="N115" s="32">
        <v>0</v>
      </c>
      <c r="O115" s="31">
        <v>0</v>
      </c>
      <c r="P115" s="31">
        <v>0</v>
      </c>
      <c r="Q115" s="31">
        <v>0</v>
      </c>
      <c r="R115" s="33">
        <v>0</v>
      </c>
      <c r="S115" s="32">
        <v>0</v>
      </c>
      <c r="T115" s="31">
        <v>0</v>
      </c>
      <c r="U115" s="31">
        <v>0</v>
      </c>
      <c r="V115" s="31">
        <v>0</v>
      </c>
      <c r="W115" s="30">
        <v>0</v>
      </c>
      <c r="X115" s="32">
        <v>0</v>
      </c>
      <c r="Y115" s="31">
        <v>0</v>
      </c>
      <c r="Z115" s="31">
        <v>0</v>
      </c>
      <c r="AA115" s="31">
        <v>0</v>
      </c>
      <c r="AB115" s="31">
        <v>0</v>
      </c>
      <c r="AC115" s="33">
        <v>0</v>
      </c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  <c r="OH115" s="34"/>
      <c r="OI115" s="34"/>
      <c r="OJ115" s="34"/>
      <c r="OK115" s="34"/>
      <c r="OL115" s="34"/>
      <c r="OM115" s="34"/>
      <c r="ON115" s="34"/>
      <c r="OO115" s="34"/>
      <c r="OP115" s="34"/>
      <c r="OQ115" s="34"/>
      <c r="OR115" s="34"/>
      <c r="OS115" s="34"/>
      <c r="OT115" s="34"/>
      <c r="OU115" s="34"/>
      <c r="OV115" s="34"/>
      <c r="OW115" s="34"/>
      <c r="OX115" s="34"/>
      <c r="OY115" s="34"/>
      <c r="OZ115" s="34"/>
      <c r="PA115" s="34"/>
      <c r="PB115" s="34"/>
      <c r="PC115" s="34"/>
      <c r="PD115" s="34"/>
      <c r="PE115" s="34"/>
      <c r="PF115" s="34"/>
      <c r="PG115" s="34"/>
      <c r="PH115" s="34"/>
      <c r="PI115" s="34"/>
      <c r="PJ115" s="34"/>
      <c r="PK115" s="34"/>
      <c r="PL115" s="34"/>
      <c r="PM115" s="34"/>
      <c r="PN115" s="34"/>
      <c r="PO115" s="34"/>
      <c r="PP115" s="34"/>
      <c r="PQ115" s="34"/>
      <c r="PR115" s="34"/>
      <c r="PS115" s="34"/>
      <c r="PT115" s="34"/>
      <c r="PU115" s="34"/>
      <c r="PV115" s="34"/>
      <c r="PW115" s="34"/>
      <c r="PX115" s="34"/>
      <c r="PY115" s="34"/>
      <c r="PZ115" s="34"/>
    </row>
    <row r="116" spans="1:442" s="35" customFormat="1">
      <c r="A116" s="36">
        <v>7415</v>
      </c>
      <c r="B116" s="37" t="s">
        <v>260</v>
      </c>
      <c r="C116" s="27">
        <v>68032.748099999997</v>
      </c>
      <c r="D116" s="28">
        <v>6.6420000000000004E-5</v>
      </c>
      <c r="E116" s="28">
        <v>6.7360000000000006E-5</v>
      </c>
      <c r="F116" s="32">
        <v>818210</v>
      </c>
      <c r="G116" s="31">
        <v>940447</v>
      </c>
      <c r="H116" s="33">
        <v>716912</v>
      </c>
      <c r="I116" s="32">
        <v>35606</v>
      </c>
      <c r="J116" s="31">
        <v>-81014.652963318265</v>
      </c>
      <c r="K116" s="31">
        <v>-45408.652963318265</v>
      </c>
      <c r="L116" s="31">
        <v>-15941</v>
      </c>
      <c r="M116" s="33">
        <v>-61349.652963318265</v>
      </c>
      <c r="N116" s="32">
        <v>10116</v>
      </c>
      <c r="O116" s="31">
        <v>0</v>
      </c>
      <c r="P116" s="31">
        <v>13823</v>
      </c>
      <c r="Q116" s="31">
        <v>0</v>
      </c>
      <c r="R116" s="33">
        <v>23939</v>
      </c>
      <c r="S116" s="32">
        <v>10</v>
      </c>
      <c r="T116" s="31">
        <v>22483</v>
      </c>
      <c r="U116" s="31">
        <v>12991</v>
      </c>
      <c r="V116" s="31">
        <v>6500.9343846252987</v>
      </c>
      <c r="W116" s="30">
        <v>41984.934384625296</v>
      </c>
      <c r="X116" s="32">
        <v>-19528.9343846253</v>
      </c>
      <c r="Y116" s="31">
        <v>-1519</v>
      </c>
      <c r="Z116" s="31">
        <v>3661</v>
      </c>
      <c r="AA116" s="31">
        <v>-658.99999999999636</v>
      </c>
      <c r="AB116" s="31">
        <v>0</v>
      </c>
      <c r="AC116" s="33">
        <v>0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  <c r="OH116" s="34"/>
      <c r="OI116" s="34"/>
      <c r="OJ116" s="34"/>
      <c r="OK116" s="34"/>
      <c r="OL116" s="34"/>
      <c r="OM116" s="34"/>
      <c r="ON116" s="34"/>
      <c r="OO116" s="34"/>
      <c r="OP116" s="34"/>
      <c r="OQ116" s="34"/>
      <c r="OR116" s="34"/>
      <c r="OS116" s="34"/>
      <c r="OT116" s="34"/>
      <c r="OU116" s="34"/>
      <c r="OV116" s="34"/>
      <c r="OW116" s="34"/>
      <c r="OX116" s="34"/>
      <c r="OY116" s="34"/>
      <c r="OZ116" s="34"/>
      <c r="PA116" s="34"/>
      <c r="PB116" s="34"/>
      <c r="PC116" s="34"/>
      <c r="PD116" s="34"/>
      <c r="PE116" s="34"/>
      <c r="PF116" s="34"/>
      <c r="PG116" s="34"/>
      <c r="PH116" s="34"/>
      <c r="PI116" s="34"/>
      <c r="PJ116" s="34"/>
      <c r="PK116" s="34"/>
      <c r="PL116" s="34"/>
      <c r="PM116" s="34"/>
      <c r="PN116" s="34"/>
      <c r="PO116" s="34"/>
      <c r="PP116" s="34"/>
      <c r="PQ116" s="34"/>
      <c r="PR116" s="34"/>
      <c r="PS116" s="34"/>
      <c r="PT116" s="34"/>
      <c r="PU116" s="34"/>
      <c r="PV116" s="34"/>
      <c r="PW116" s="34"/>
      <c r="PX116" s="34"/>
      <c r="PY116" s="34"/>
      <c r="PZ116" s="34"/>
    </row>
    <row r="117" spans="1:442" s="35" customFormat="1">
      <c r="A117" s="36">
        <v>7416</v>
      </c>
      <c r="B117" s="37" t="s">
        <v>261</v>
      </c>
      <c r="C117" s="27">
        <v>0</v>
      </c>
      <c r="D117" s="28">
        <v>0</v>
      </c>
      <c r="E117" s="28">
        <v>3.6100000000000002E-6</v>
      </c>
      <c r="F117" s="32">
        <v>0</v>
      </c>
      <c r="G117" s="31">
        <v>0</v>
      </c>
      <c r="H117" s="33">
        <v>0</v>
      </c>
      <c r="I117" s="32">
        <v>0</v>
      </c>
      <c r="J117" s="31">
        <v>-206353.40528954787</v>
      </c>
      <c r="K117" s="31">
        <v>-206353.40528954787</v>
      </c>
      <c r="L117" s="31">
        <v>0</v>
      </c>
      <c r="M117" s="33">
        <v>-206353.40528954787</v>
      </c>
      <c r="N117" s="32">
        <v>0</v>
      </c>
      <c r="O117" s="31">
        <v>0</v>
      </c>
      <c r="P117" s="31">
        <v>0</v>
      </c>
      <c r="Q117" s="31">
        <v>0</v>
      </c>
      <c r="R117" s="33">
        <v>0</v>
      </c>
      <c r="S117" s="32">
        <v>0</v>
      </c>
      <c r="T117" s="31">
        <v>0</v>
      </c>
      <c r="U117" s="31">
        <v>0</v>
      </c>
      <c r="V117" s="31">
        <v>25176.49714790086</v>
      </c>
      <c r="W117" s="30">
        <v>25176.49714790086</v>
      </c>
      <c r="X117" s="32">
        <v>-25176.49714790086</v>
      </c>
      <c r="Y117" s="31">
        <v>0</v>
      </c>
      <c r="Z117" s="31">
        <v>0</v>
      </c>
      <c r="AA117" s="31">
        <v>0</v>
      </c>
      <c r="AB117" s="31">
        <v>0</v>
      </c>
      <c r="AC117" s="33">
        <v>0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  <c r="OH117" s="34"/>
      <c r="OI117" s="34"/>
      <c r="OJ117" s="34"/>
      <c r="OK117" s="34"/>
      <c r="OL117" s="34"/>
      <c r="OM117" s="34"/>
      <c r="ON117" s="34"/>
      <c r="OO117" s="34"/>
      <c r="OP117" s="34"/>
      <c r="OQ117" s="34"/>
      <c r="OR117" s="34"/>
      <c r="OS117" s="34"/>
      <c r="OT117" s="34"/>
      <c r="OU117" s="34"/>
      <c r="OV117" s="34"/>
      <c r="OW117" s="34"/>
      <c r="OX117" s="34"/>
      <c r="OY117" s="34"/>
      <c r="OZ117" s="34"/>
      <c r="PA117" s="34"/>
      <c r="PB117" s="34"/>
      <c r="PC117" s="34"/>
      <c r="PD117" s="34"/>
      <c r="PE117" s="34"/>
      <c r="PF117" s="34"/>
      <c r="PG117" s="34"/>
      <c r="PH117" s="34"/>
      <c r="PI117" s="34"/>
      <c r="PJ117" s="34"/>
      <c r="PK117" s="34"/>
      <c r="PL117" s="34"/>
      <c r="PM117" s="34"/>
      <c r="PN117" s="34"/>
      <c r="PO117" s="34"/>
      <c r="PP117" s="34"/>
      <c r="PQ117" s="34"/>
      <c r="PR117" s="34"/>
      <c r="PS117" s="34"/>
      <c r="PT117" s="34"/>
      <c r="PU117" s="34"/>
      <c r="PV117" s="34"/>
      <c r="PW117" s="34"/>
      <c r="PX117" s="34"/>
      <c r="PY117" s="34"/>
      <c r="PZ117" s="34"/>
    </row>
    <row r="118" spans="1:442" s="35" customFormat="1">
      <c r="A118" s="36">
        <v>7417</v>
      </c>
      <c r="B118" s="37" t="s">
        <v>262</v>
      </c>
      <c r="C118" s="27">
        <v>99299.345600000001</v>
      </c>
      <c r="D118" s="28">
        <v>9.4110000000000005E-5</v>
      </c>
      <c r="E118" s="28">
        <v>9.5649999999999994E-5</v>
      </c>
      <c r="F118" s="32">
        <v>1159315</v>
      </c>
      <c r="G118" s="31">
        <v>1332512</v>
      </c>
      <c r="H118" s="33">
        <v>1015787</v>
      </c>
      <c r="I118" s="32">
        <v>50450</v>
      </c>
      <c r="J118" s="31">
        <v>-7173.4476730785109</v>
      </c>
      <c r="K118" s="31">
        <v>43276.55232692149</v>
      </c>
      <c r="L118" s="31">
        <v>-22586</v>
      </c>
      <c r="M118" s="33">
        <v>20690.55232692149</v>
      </c>
      <c r="N118" s="32">
        <v>14333</v>
      </c>
      <c r="O118" s="31">
        <v>0</v>
      </c>
      <c r="P118" s="31">
        <v>19586</v>
      </c>
      <c r="Q118" s="31">
        <v>0</v>
      </c>
      <c r="R118" s="33">
        <v>33919</v>
      </c>
      <c r="S118" s="32">
        <v>14</v>
      </c>
      <c r="T118" s="31">
        <v>31855</v>
      </c>
      <c r="U118" s="31">
        <v>18407</v>
      </c>
      <c r="V118" s="31">
        <v>9144.9734458513485</v>
      </c>
      <c r="W118" s="30">
        <v>59420.973445851349</v>
      </c>
      <c r="X118" s="32">
        <v>-27603.973445851349</v>
      </c>
      <c r="Y118" s="31">
        <v>-2153</v>
      </c>
      <c r="Z118" s="31">
        <v>5187</v>
      </c>
      <c r="AA118" s="31">
        <v>-932</v>
      </c>
      <c r="AB118" s="31">
        <v>0</v>
      </c>
      <c r="AC118" s="33">
        <v>0</v>
      </c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  <c r="OH118" s="34"/>
      <c r="OI118" s="34"/>
      <c r="OJ118" s="34"/>
      <c r="OK118" s="34"/>
      <c r="OL118" s="34"/>
      <c r="OM118" s="34"/>
      <c r="ON118" s="34"/>
      <c r="OO118" s="34"/>
      <c r="OP118" s="34"/>
      <c r="OQ118" s="34"/>
      <c r="OR118" s="34"/>
      <c r="OS118" s="34"/>
      <c r="OT118" s="34"/>
      <c r="OU118" s="34"/>
      <c r="OV118" s="34"/>
      <c r="OW118" s="34"/>
      <c r="OX118" s="34"/>
      <c r="OY118" s="34"/>
      <c r="OZ118" s="34"/>
      <c r="PA118" s="34"/>
      <c r="PB118" s="34"/>
      <c r="PC118" s="34"/>
      <c r="PD118" s="34"/>
      <c r="PE118" s="34"/>
      <c r="PF118" s="34"/>
      <c r="PG118" s="34"/>
      <c r="PH118" s="34"/>
      <c r="PI118" s="34"/>
      <c r="PJ118" s="34"/>
      <c r="PK118" s="34"/>
      <c r="PL118" s="34"/>
      <c r="PM118" s="34"/>
      <c r="PN118" s="34"/>
      <c r="PO118" s="34"/>
      <c r="PP118" s="34"/>
      <c r="PQ118" s="34"/>
      <c r="PR118" s="34"/>
      <c r="PS118" s="34"/>
      <c r="PT118" s="34"/>
      <c r="PU118" s="34"/>
      <c r="PV118" s="34"/>
      <c r="PW118" s="34"/>
      <c r="PX118" s="34"/>
      <c r="PY118" s="34"/>
      <c r="PZ118" s="34"/>
    </row>
    <row r="119" spans="1:442" s="35" customFormat="1">
      <c r="A119" s="36">
        <v>7716</v>
      </c>
      <c r="B119" s="37" t="s">
        <v>466</v>
      </c>
      <c r="C119" s="27">
        <v>11437.09</v>
      </c>
      <c r="D119" s="28">
        <v>1.082E-5</v>
      </c>
      <c r="E119" s="28">
        <v>7.9699999999999999E-6</v>
      </c>
      <c r="F119" s="32">
        <v>133289</v>
      </c>
      <c r="G119" s="31">
        <v>153201</v>
      </c>
      <c r="H119" s="33">
        <v>116787</v>
      </c>
      <c r="I119" s="32">
        <v>5800</v>
      </c>
      <c r="J119" s="31">
        <v>-3017.7785837914744</v>
      </c>
      <c r="K119" s="31">
        <v>2782.2214162085256</v>
      </c>
      <c r="L119" s="31">
        <v>-2597</v>
      </c>
      <c r="M119" s="33">
        <v>185.22141620852562</v>
      </c>
      <c r="N119" s="32">
        <v>1648</v>
      </c>
      <c r="O119" s="31">
        <v>0</v>
      </c>
      <c r="P119" s="31">
        <v>2252</v>
      </c>
      <c r="Q119" s="31">
        <v>18586.775369838364</v>
      </c>
      <c r="R119" s="33">
        <v>22486.775369838364</v>
      </c>
      <c r="S119" s="32">
        <v>2</v>
      </c>
      <c r="T119" s="31">
        <v>3662</v>
      </c>
      <c r="U119" s="31">
        <v>2116</v>
      </c>
      <c r="V119" s="31">
        <v>330.13614777534696</v>
      </c>
      <c r="W119" s="30">
        <v>6110.1361477753471</v>
      </c>
      <c r="X119" s="32">
        <v>16134.639222063019</v>
      </c>
      <c r="Y119" s="31">
        <v>-248</v>
      </c>
      <c r="Z119" s="31">
        <v>596</v>
      </c>
      <c r="AA119" s="31">
        <v>-106.00000000000182</v>
      </c>
      <c r="AB119" s="31">
        <v>0</v>
      </c>
      <c r="AC119" s="33">
        <v>0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  <c r="OH119" s="34"/>
      <c r="OI119" s="34"/>
      <c r="OJ119" s="34"/>
      <c r="OK119" s="34"/>
      <c r="OL119" s="34"/>
      <c r="OM119" s="34"/>
      <c r="ON119" s="34"/>
      <c r="OO119" s="34"/>
      <c r="OP119" s="34"/>
      <c r="OQ119" s="34"/>
      <c r="OR119" s="34"/>
      <c r="OS119" s="34"/>
      <c r="OT119" s="34"/>
      <c r="OU119" s="34"/>
      <c r="OV119" s="34"/>
      <c r="OW119" s="34"/>
      <c r="OX119" s="34"/>
      <c r="OY119" s="34"/>
      <c r="OZ119" s="34"/>
      <c r="PA119" s="34"/>
      <c r="PB119" s="34"/>
      <c r="PC119" s="34"/>
      <c r="PD119" s="34"/>
      <c r="PE119" s="34"/>
      <c r="PF119" s="34"/>
      <c r="PG119" s="34"/>
      <c r="PH119" s="34"/>
      <c r="PI119" s="34"/>
      <c r="PJ119" s="34"/>
      <c r="PK119" s="34"/>
      <c r="PL119" s="34"/>
      <c r="PM119" s="34"/>
      <c r="PN119" s="34"/>
      <c r="PO119" s="34"/>
      <c r="PP119" s="34"/>
      <c r="PQ119" s="34"/>
      <c r="PR119" s="34"/>
      <c r="PS119" s="34"/>
      <c r="PT119" s="34"/>
      <c r="PU119" s="34"/>
      <c r="PV119" s="34"/>
      <c r="PW119" s="34"/>
      <c r="PX119" s="34"/>
      <c r="PY119" s="34"/>
      <c r="PZ119" s="34"/>
    </row>
    <row r="120" spans="1:442" s="35" customFormat="1">
      <c r="A120" s="36">
        <v>7718</v>
      </c>
      <c r="B120" s="37" t="s">
        <v>263</v>
      </c>
      <c r="C120" s="27">
        <v>11897.64</v>
      </c>
      <c r="D120" s="28">
        <v>1.1250000000000001E-5</v>
      </c>
      <c r="E120" s="28">
        <v>1.3529999999999999E-5</v>
      </c>
      <c r="F120" s="32">
        <v>138586</v>
      </c>
      <c r="G120" s="31">
        <v>159290</v>
      </c>
      <c r="H120" s="33">
        <v>121428</v>
      </c>
      <c r="I120" s="32">
        <v>6031</v>
      </c>
      <c r="J120" s="31">
        <v>-54494.289815772099</v>
      </c>
      <c r="K120" s="31">
        <v>-48463.289815772099</v>
      </c>
      <c r="L120" s="31">
        <v>-2700</v>
      </c>
      <c r="M120" s="33">
        <v>-51163.289815772099</v>
      </c>
      <c r="N120" s="32">
        <v>1713</v>
      </c>
      <c r="O120" s="31">
        <v>0</v>
      </c>
      <c r="P120" s="31">
        <v>2341</v>
      </c>
      <c r="Q120" s="31">
        <v>546.58748371099057</v>
      </c>
      <c r="R120" s="33">
        <v>4600.5874837109905</v>
      </c>
      <c r="S120" s="32">
        <v>2</v>
      </c>
      <c r="T120" s="31">
        <v>3808</v>
      </c>
      <c r="U120" s="31">
        <v>2200</v>
      </c>
      <c r="V120" s="31">
        <v>14651.719707923256</v>
      </c>
      <c r="W120" s="30">
        <v>20661.719707923257</v>
      </c>
      <c r="X120" s="32">
        <v>-16312.132224212264</v>
      </c>
      <c r="Y120" s="31">
        <v>-257</v>
      </c>
      <c r="Z120" s="31">
        <v>620</v>
      </c>
      <c r="AA120" s="31">
        <v>-112.00000000000364</v>
      </c>
      <c r="AB120" s="31">
        <v>0</v>
      </c>
      <c r="AC120" s="33">
        <v>0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</row>
    <row r="121" spans="1:442" s="35" customFormat="1">
      <c r="A121" s="36">
        <v>7719</v>
      </c>
      <c r="B121" s="37" t="s">
        <v>469</v>
      </c>
      <c r="C121" s="27">
        <v>0</v>
      </c>
      <c r="D121" s="28">
        <v>0</v>
      </c>
      <c r="E121" s="28">
        <v>0</v>
      </c>
      <c r="F121" s="32">
        <v>0</v>
      </c>
      <c r="G121" s="31">
        <v>0</v>
      </c>
      <c r="H121" s="33">
        <v>0</v>
      </c>
      <c r="I121" s="32">
        <v>0</v>
      </c>
      <c r="J121" s="31">
        <v>0</v>
      </c>
      <c r="K121" s="31">
        <v>0</v>
      </c>
      <c r="L121" s="31">
        <v>0</v>
      </c>
      <c r="M121" s="33">
        <v>0</v>
      </c>
      <c r="N121" s="32">
        <v>0</v>
      </c>
      <c r="O121" s="31">
        <v>0</v>
      </c>
      <c r="P121" s="31">
        <v>0</v>
      </c>
      <c r="Q121" s="31">
        <v>0</v>
      </c>
      <c r="R121" s="33">
        <v>0</v>
      </c>
      <c r="S121" s="32">
        <v>0</v>
      </c>
      <c r="T121" s="31">
        <v>0</v>
      </c>
      <c r="U121" s="31">
        <v>0</v>
      </c>
      <c r="V121" s="31">
        <v>0</v>
      </c>
      <c r="W121" s="30">
        <v>0</v>
      </c>
      <c r="X121" s="32">
        <v>0</v>
      </c>
      <c r="Y121" s="31">
        <v>0</v>
      </c>
      <c r="Z121" s="31">
        <v>0</v>
      </c>
      <c r="AA121" s="31">
        <v>0</v>
      </c>
      <c r="AB121" s="31">
        <v>0</v>
      </c>
      <c r="AC121" s="33">
        <v>0</v>
      </c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  <c r="OH121" s="34"/>
      <c r="OI121" s="34"/>
      <c r="OJ121" s="34"/>
      <c r="OK121" s="34"/>
      <c r="OL121" s="34"/>
      <c r="OM121" s="34"/>
      <c r="ON121" s="34"/>
      <c r="OO121" s="34"/>
      <c r="OP121" s="34"/>
      <c r="OQ121" s="34"/>
      <c r="OR121" s="34"/>
      <c r="OS121" s="34"/>
      <c r="OT121" s="34"/>
      <c r="OU121" s="34"/>
      <c r="OV121" s="34"/>
      <c r="OW121" s="34"/>
      <c r="OX121" s="34"/>
      <c r="OY121" s="34"/>
      <c r="OZ121" s="34"/>
      <c r="PA121" s="34"/>
      <c r="PB121" s="34"/>
      <c r="PC121" s="34"/>
      <c r="PD121" s="34"/>
      <c r="PE121" s="34"/>
      <c r="PF121" s="34"/>
      <c r="PG121" s="34"/>
      <c r="PH121" s="34"/>
      <c r="PI121" s="34"/>
      <c r="PJ121" s="34"/>
      <c r="PK121" s="34"/>
      <c r="PL121" s="34"/>
      <c r="PM121" s="34"/>
      <c r="PN121" s="34"/>
      <c r="PO121" s="34"/>
      <c r="PP121" s="34"/>
      <c r="PQ121" s="34"/>
      <c r="PR121" s="34"/>
      <c r="PS121" s="34"/>
      <c r="PT121" s="34"/>
      <c r="PU121" s="34"/>
      <c r="PV121" s="34"/>
      <c r="PW121" s="34"/>
      <c r="PX121" s="34"/>
      <c r="PY121" s="34"/>
      <c r="PZ121" s="34"/>
    </row>
    <row r="122" spans="1:442" s="35" customFormat="1">
      <c r="A122" s="36">
        <v>7720</v>
      </c>
      <c r="B122" s="37" t="s">
        <v>264</v>
      </c>
      <c r="C122" s="27">
        <v>5530.3</v>
      </c>
      <c r="D122" s="28">
        <v>5.2299999999999999E-6</v>
      </c>
      <c r="E122" s="28">
        <v>5.22E-6</v>
      </c>
      <c r="F122" s="32">
        <v>64427</v>
      </c>
      <c r="G122" s="31">
        <v>74052</v>
      </c>
      <c r="H122" s="33">
        <v>56451</v>
      </c>
      <c r="I122" s="32">
        <v>2804</v>
      </c>
      <c r="J122" s="31">
        <v>-64667.363405146651</v>
      </c>
      <c r="K122" s="31">
        <v>-61863.363405146651</v>
      </c>
      <c r="L122" s="31">
        <v>-1255</v>
      </c>
      <c r="M122" s="33">
        <v>-63118.363405146651</v>
      </c>
      <c r="N122" s="32">
        <v>797</v>
      </c>
      <c r="O122" s="31">
        <v>0</v>
      </c>
      <c r="P122" s="31">
        <v>1088</v>
      </c>
      <c r="Q122" s="31">
        <v>122.21903081632583</v>
      </c>
      <c r="R122" s="33">
        <v>2007.2190308163258</v>
      </c>
      <c r="S122" s="32">
        <v>1</v>
      </c>
      <c r="T122" s="31">
        <v>1770</v>
      </c>
      <c r="U122" s="31">
        <v>1023</v>
      </c>
      <c r="V122" s="31">
        <v>201.93357642633688</v>
      </c>
      <c r="W122" s="30">
        <v>2995.9335764263369</v>
      </c>
      <c r="X122" s="32">
        <v>-1105.7145456100111</v>
      </c>
      <c r="Y122" s="31">
        <v>-120</v>
      </c>
      <c r="Z122" s="31">
        <v>288</v>
      </c>
      <c r="AA122" s="31">
        <v>-51</v>
      </c>
      <c r="AB122" s="31">
        <v>0</v>
      </c>
      <c r="AC122" s="33">
        <v>0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  <c r="OH122" s="34"/>
      <c r="OI122" s="34"/>
      <c r="OJ122" s="34"/>
      <c r="OK122" s="34"/>
      <c r="OL122" s="34"/>
      <c r="OM122" s="34"/>
      <c r="ON122" s="34"/>
      <c r="OO122" s="34"/>
      <c r="OP122" s="34"/>
      <c r="OQ122" s="34"/>
      <c r="OR122" s="34"/>
      <c r="OS122" s="34"/>
      <c r="OT122" s="34"/>
      <c r="OU122" s="34"/>
      <c r="OV122" s="34"/>
      <c r="OW122" s="34"/>
      <c r="OX122" s="34"/>
      <c r="OY122" s="34"/>
      <c r="OZ122" s="34"/>
      <c r="PA122" s="34"/>
      <c r="PB122" s="34"/>
      <c r="PC122" s="34"/>
      <c r="PD122" s="34"/>
      <c r="PE122" s="34"/>
      <c r="PF122" s="34"/>
      <c r="PG122" s="34"/>
      <c r="PH122" s="34"/>
      <c r="PI122" s="34"/>
      <c r="PJ122" s="34"/>
      <c r="PK122" s="34"/>
      <c r="PL122" s="34"/>
      <c r="PM122" s="34"/>
      <c r="PN122" s="34"/>
      <c r="PO122" s="34"/>
      <c r="PP122" s="34"/>
      <c r="PQ122" s="34"/>
      <c r="PR122" s="34"/>
      <c r="PS122" s="34"/>
      <c r="PT122" s="34"/>
      <c r="PU122" s="34"/>
      <c r="PV122" s="34"/>
      <c r="PW122" s="34"/>
      <c r="PX122" s="34"/>
      <c r="PY122" s="34"/>
      <c r="PZ122" s="34"/>
    </row>
    <row r="123" spans="1:442" s="35" customFormat="1">
      <c r="A123" s="36">
        <v>7724</v>
      </c>
      <c r="B123" s="37" t="s">
        <v>265</v>
      </c>
      <c r="C123" s="27">
        <v>3309.54</v>
      </c>
      <c r="D123" s="28">
        <v>3.1300000000000001E-6</v>
      </c>
      <c r="E123" s="28">
        <v>3.01E-6</v>
      </c>
      <c r="F123" s="32">
        <v>38558</v>
      </c>
      <c r="G123" s="31">
        <v>44318</v>
      </c>
      <c r="H123" s="33">
        <v>33784</v>
      </c>
      <c r="I123" s="32">
        <v>1678</v>
      </c>
      <c r="J123" s="31">
        <v>-18066.648170040531</v>
      </c>
      <c r="K123" s="31">
        <v>-16388.648170040531</v>
      </c>
      <c r="L123" s="31">
        <v>-751</v>
      </c>
      <c r="M123" s="33">
        <v>-17139.648170040531</v>
      </c>
      <c r="N123" s="32">
        <v>477</v>
      </c>
      <c r="O123" s="31">
        <v>0</v>
      </c>
      <c r="P123" s="31">
        <v>651</v>
      </c>
      <c r="Q123" s="31">
        <v>812.02707438350433</v>
      </c>
      <c r="R123" s="33">
        <v>1940.0270743835044</v>
      </c>
      <c r="S123" s="32">
        <v>0</v>
      </c>
      <c r="T123" s="31">
        <v>1059</v>
      </c>
      <c r="U123" s="31">
        <v>612</v>
      </c>
      <c r="V123" s="31">
        <v>0</v>
      </c>
      <c r="W123" s="30">
        <v>1671</v>
      </c>
      <c r="X123" s="32">
        <v>198.02707438350433</v>
      </c>
      <c r="Y123" s="31">
        <v>-72</v>
      </c>
      <c r="Z123" s="31">
        <v>173</v>
      </c>
      <c r="AA123" s="31">
        <v>-29.999999999999886</v>
      </c>
      <c r="AB123" s="31">
        <v>0</v>
      </c>
      <c r="AC123" s="33">
        <v>0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</row>
    <row r="124" spans="1:442" s="35" customFormat="1">
      <c r="A124" s="36">
        <v>7725</v>
      </c>
      <c r="B124" s="37" t="s">
        <v>266</v>
      </c>
      <c r="C124" s="27">
        <v>1707.37</v>
      </c>
      <c r="D124" s="28">
        <v>1.6199999999999999E-6</v>
      </c>
      <c r="E124" s="28">
        <v>1.68E-6</v>
      </c>
      <c r="F124" s="32">
        <v>19956</v>
      </c>
      <c r="G124" s="31">
        <v>22938</v>
      </c>
      <c r="H124" s="33">
        <v>17486</v>
      </c>
      <c r="I124" s="32">
        <v>868</v>
      </c>
      <c r="J124" s="31">
        <v>-11235.427427715527</v>
      </c>
      <c r="K124" s="31">
        <v>-10367.427427715527</v>
      </c>
      <c r="L124" s="31">
        <v>-389</v>
      </c>
      <c r="M124" s="33">
        <v>-10756.427427715527</v>
      </c>
      <c r="N124" s="32">
        <v>247</v>
      </c>
      <c r="O124" s="31">
        <v>0</v>
      </c>
      <c r="P124" s="31">
        <v>337</v>
      </c>
      <c r="Q124" s="31">
        <v>0</v>
      </c>
      <c r="R124" s="33">
        <v>584</v>
      </c>
      <c r="S124" s="32">
        <v>0</v>
      </c>
      <c r="T124" s="31">
        <v>548</v>
      </c>
      <c r="U124" s="31">
        <v>317</v>
      </c>
      <c r="V124" s="31">
        <v>376.67779537423968</v>
      </c>
      <c r="W124" s="30">
        <v>1241.6777953742396</v>
      </c>
      <c r="X124" s="32">
        <v>-694.67779537423962</v>
      </c>
      <c r="Y124" s="31">
        <v>-37</v>
      </c>
      <c r="Z124" s="31">
        <v>89</v>
      </c>
      <c r="AA124" s="31">
        <v>-15</v>
      </c>
      <c r="AB124" s="31">
        <v>0</v>
      </c>
      <c r="AC124" s="33">
        <v>0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</row>
    <row r="125" spans="1:442" s="35" customFormat="1">
      <c r="A125" s="36">
        <v>7727</v>
      </c>
      <c r="B125" s="37" t="s">
        <v>267</v>
      </c>
      <c r="C125" s="27">
        <v>2721.36</v>
      </c>
      <c r="D125" s="28">
        <v>2.57E-6</v>
      </c>
      <c r="E125" s="28">
        <v>3.8399999999999997E-6</v>
      </c>
      <c r="F125" s="32">
        <v>31659</v>
      </c>
      <c r="G125" s="31">
        <v>36389</v>
      </c>
      <c r="H125" s="33">
        <v>27740</v>
      </c>
      <c r="I125" s="32">
        <v>1378</v>
      </c>
      <c r="J125" s="31">
        <v>-16187.863976693567</v>
      </c>
      <c r="K125" s="31">
        <v>-14809.863976693567</v>
      </c>
      <c r="L125" s="31">
        <v>-617</v>
      </c>
      <c r="M125" s="33">
        <v>-15426.863976693567</v>
      </c>
      <c r="N125" s="32">
        <v>391</v>
      </c>
      <c r="O125" s="31">
        <v>0</v>
      </c>
      <c r="P125" s="31">
        <v>535</v>
      </c>
      <c r="Q125" s="31">
        <v>290.04841466762394</v>
      </c>
      <c r="R125" s="33">
        <v>1216.048414667624</v>
      </c>
      <c r="S125" s="32">
        <v>0</v>
      </c>
      <c r="T125" s="31">
        <v>870</v>
      </c>
      <c r="U125" s="31">
        <v>503</v>
      </c>
      <c r="V125" s="31">
        <v>8200.4422556914269</v>
      </c>
      <c r="W125" s="30">
        <v>9573.4422556914269</v>
      </c>
      <c r="X125" s="32">
        <v>-8414.3938410238043</v>
      </c>
      <c r="Y125" s="31">
        <v>-59</v>
      </c>
      <c r="Z125" s="31">
        <v>142</v>
      </c>
      <c r="AA125" s="31">
        <v>-25.999999999998181</v>
      </c>
      <c r="AB125" s="31">
        <v>0</v>
      </c>
      <c r="AC125" s="33">
        <v>0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</row>
    <row r="126" spans="1:442" s="35" customFormat="1">
      <c r="A126" s="36">
        <v>7730</v>
      </c>
      <c r="B126" s="37" t="s">
        <v>268</v>
      </c>
      <c r="C126" s="27">
        <v>8622.44</v>
      </c>
      <c r="D126" s="28">
        <v>8.14E-6</v>
      </c>
      <c r="E126" s="28">
        <v>7.5100000000000001E-6</v>
      </c>
      <c r="F126" s="32">
        <v>100274</v>
      </c>
      <c r="G126" s="31">
        <v>115255</v>
      </c>
      <c r="H126" s="33">
        <v>87860</v>
      </c>
      <c r="I126" s="32">
        <v>4364</v>
      </c>
      <c r="J126" s="31">
        <v>-55888.563985043314</v>
      </c>
      <c r="K126" s="31">
        <v>-51524.563985043314</v>
      </c>
      <c r="L126" s="31">
        <v>-1954</v>
      </c>
      <c r="M126" s="33">
        <v>-53478.563985043314</v>
      </c>
      <c r="N126" s="32">
        <v>1240</v>
      </c>
      <c r="O126" s="31">
        <v>0</v>
      </c>
      <c r="P126" s="31">
        <v>1694</v>
      </c>
      <c r="Q126" s="31">
        <v>4179.5808650938779</v>
      </c>
      <c r="R126" s="33">
        <v>7113.5808650938779</v>
      </c>
      <c r="S126" s="32">
        <v>1</v>
      </c>
      <c r="T126" s="31">
        <v>2755</v>
      </c>
      <c r="U126" s="31">
        <v>1592</v>
      </c>
      <c r="V126" s="31">
        <v>133.6858780641586</v>
      </c>
      <c r="W126" s="30">
        <v>4481.6858780641587</v>
      </c>
      <c r="X126" s="32">
        <v>2448.8949870297192</v>
      </c>
      <c r="Y126" s="31">
        <v>-186</v>
      </c>
      <c r="Z126" s="31">
        <v>449</v>
      </c>
      <c r="AA126" s="31">
        <v>-80</v>
      </c>
      <c r="AB126" s="31">
        <v>0</v>
      </c>
      <c r="AC126" s="33">
        <v>0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</row>
    <row r="127" spans="1:442" s="35" customFormat="1">
      <c r="A127" s="36">
        <v>7734</v>
      </c>
      <c r="B127" s="37" t="s">
        <v>269</v>
      </c>
      <c r="C127" s="27">
        <v>12144.83</v>
      </c>
      <c r="D127" s="28">
        <v>1.149E-5</v>
      </c>
      <c r="E127" s="28">
        <v>1.4450000000000001E-5</v>
      </c>
      <c r="F127" s="32">
        <v>141542</v>
      </c>
      <c r="G127" s="31">
        <v>162688</v>
      </c>
      <c r="H127" s="33">
        <v>124019</v>
      </c>
      <c r="I127" s="32">
        <v>6159</v>
      </c>
      <c r="J127" s="31">
        <v>-135625.28669437492</v>
      </c>
      <c r="K127" s="31">
        <v>-129466.28669437492</v>
      </c>
      <c r="L127" s="31">
        <v>-2758</v>
      </c>
      <c r="M127" s="33">
        <v>-132224.28669437492</v>
      </c>
      <c r="N127" s="32">
        <v>1750</v>
      </c>
      <c r="O127" s="31">
        <v>0</v>
      </c>
      <c r="P127" s="31">
        <v>2391</v>
      </c>
      <c r="Q127" s="31">
        <v>0</v>
      </c>
      <c r="R127" s="33">
        <v>4141</v>
      </c>
      <c r="S127" s="32">
        <v>2</v>
      </c>
      <c r="T127" s="31">
        <v>3889</v>
      </c>
      <c r="U127" s="31">
        <v>2247</v>
      </c>
      <c r="V127" s="31">
        <v>19215.194135753311</v>
      </c>
      <c r="W127" s="30">
        <v>25353.194135753311</v>
      </c>
      <c r="X127" s="32">
        <v>-21469.194135753311</v>
      </c>
      <c r="Y127" s="31">
        <v>-263</v>
      </c>
      <c r="Z127" s="31">
        <v>633</v>
      </c>
      <c r="AA127" s="31">
        <v>-113</v>
      </c>
      <c r="AB127" s="31">
        <v>0</v>
      </c>
      <c r="AC127" s="33">
        <v>0</v>
      </c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  <c r="OH127" s="34"/>
      <c r="OI127" s="34"/>
      <c r="OJ127" s="34"/>
      <c r="OK127" s="34"/>
      <c r="OL127" s="34"/>
      <c r="OM127" s="34"/>
      <c r="ON127" s="34"/>
      <c r="OO127" s="34"/>
      <c r="OP127" s="34"/>
      <c r="OQ127" s="34"/>
      <c r="OR127" s="34"/>
      <c r="OS127" s="34"/>
      <c r="OT127" s="34"/>
      <c r="OU127" s="34"/>
      <c r="OV127" s="34"/>
      <c r="OW127" s="34"/>
      <c r="OX127" s="34"/>
      <c r="OY127" s="34"/>
      <c r="OZ127" s="34"/>
      <c r="PA127" s="34"/>
      <c r="PB127" s="34"/>
      <c r="PC127" s="34"/>
      <c r="PD127" s="34"/>
      <c r="PE127" s="34"/>
      <c r="PF127" s="34"/>
      <c r="PG127" s="34"/>
      <c r="PH127" s="34"/>
      <c r="PI127" s="34"/>
      <c r="PJ127" s="34"/>
      <c r="PK127" s="34"/>
      <c r="PL127" s="34"/>
      <c r="PM127" s="34"/>
      <c r="PN127" s="34"/>
      <c r="PO127" s="34"/>
      <c r="PP127" s="34"/>
      <c r="PQ127" s="34"/>
      <c r="PR127" s="34"/>
      <c r="PS127" s="34"/>
      <c r="PT127" s="34"/>
      <c r="PU127" s="34"/>
      <c r="PV127" s="34"/>
      <c r="PW127" s="34"/>
      <c r="PX127" s="34"/>
      <c r="PY127" s="34"/>
      <c r="PZ127" s="34"/>
    </row>
    <row r="128" spans="1:442" s="35" customFormat="1">
      <c r="A128" s="36">
        <v>7740</v>
      </c>
      <c r="B128" s="37" t="s">
        <v>270</v>
      </c>
      <c r="C128" s="27">
        <v>0</v>
      </c>
      <c r="D128" s="28">
        <v>0</v>
      </c>
      <c r="E128" s="28">
        <v>0</v>
      </c>
      <c r="F128" s="32">
        <v>0</v>
      </c>
      <c r="G128" s="31">
        <v>0</v>
      </c>
      <c r="H128" s="33">
        <v>0</v>
      </c>
      <c r="I128" s="32">
        <v>0</v>
      </c>
      <c r="J128" s="31">
        <v>-7589.7954578870367</v>
      </c>
      <c r="K128" s="31">
        <v>-7589.7954578870367</v>
      </c>
      <c r="L128" s="31">
        <v>0</v>
      </c>
      <c r="M128" s="33">
        <v>-7589.7954578870367</v>
      </c>
      <c r="N128" s="32">
        <v>0</v>
      </c>
      <c r="O128" s="31">
        <v>0</v>
      </c>
      <c r="P128" s="31">
        <v>0</v>
      </c>
      <c r="Q128" s="31">
        <v>0</v>
      </c>
      <c r="R128" s="33">
        <v>0</v>
      </c>
      <c r="S128" s="32">
        <v>0</v>
      </c>
      <c r="T128" s="31">
        <v>0</v>
      </c>
      <c r="U128" s="31">
        <v>0</v>
      </c>
      <c r="V128" s="31">
        <v>0</v>
      </c>
      <c r="W128" s="30">
        <v>0</v>
      </c>
      <c r="X128" s="32">
        <v>0</v>
      </c>
      <c r="Y128" s="31">
        <v>0</v>
      </c>
      <c r="Z128" s="31">
        <v>0</v>
      </c>
      <c r="AA128" s="31">
        <v>0</v>
      </c>
      <c r="AB128" s="31">
        <v>0</v>
      </c>
      <c r="AC128" s="33">
        <v>0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  <c r="OH128" s="34"/>
      <c r="OI128" s="34"/>
      <c r="OJ128" s="34"/>
      <c r="OK128" s="34"/>
      <c r="OL128" s="34"/>
      <c r="OM128" s="34"/>
      <c r="ON128" s="34"/>
      <c r="OO128" s="34"/>
      <c r="OP128" s="34"/>
      <c r="OQ128" s="34"/>
      <c r="OR128" s="34"/>
      <c r="OS128" s="34"/>
      <c r="OT128" s="34"/>
      <c r="OU128" s="34"/>
      <c r="OV128" s="34"/>
      <c r="OW128" s="34"/>
      <c r="OX128" s="34"/>
      <c r="OY128" s="34"/>
      <c r="OZ128" s="34"/>
      <c r="PA128" s="34"/>
      <c r="PB128" s="34"/>
      <c r="PC128" s="34"/>
      <c r="PD128" s="34"/>
      <c r="PE128" s="34"/>
      <c r="PF128" s="34"/>
      <c r="PG128" s="34"/>
      <c r="PH128" s="34"/>
      <c r="PI128" s="34"/>
      <c r="PJ128" s="34"/>
      <c r="PK128" s="34"/>
      <c r="PL128" s="34"/>
      <c r="PM128" s="34"/>
      <c r="PN128" s="34"/>
      <c r="PO128" s="34"/>
      <c r="PP128" s="34"/>
      <c r="PQ128" s="34"/>
      <c r="PR128" s="34"/>
      <c r="PS128" s="34"/>
      <c r="PT128" s="34"/>
      <c r="PU128" s="34"/>
      <c r="PV128" s="34"/>
      <c r="PW128" s="34"/>
      <c r="PX128" s="34"/>
      <c r="PY128" s="34"/>
      <c r="PZ128" s="34"/>
    </row>
    <row r="129" spans="1:442" s="35" customFormat="1">
      <c r="A129" s="36">
        <v>7741</v>
      </c>
      <c r="B129" s="37" t="s">
        <v>271</v>
      </c>
      <c r="C129" s="27">
        <v>4310.37</v>
      </c>
      <c r="D129" s="28">
        <v>4.0799999999999999E-6</v>
      </c>
      <c r="E129" s="28">
        <v>4.95E-6</v>
      </c>
      <c r="F129" s="32">
        <v>50260</v>
      </c>
      <c r="G129" s="31">
        <v>57769</v>
      </c>
      <c r="H129" s="33">
        <v>44038</v>
      </c>
      <c r="I129" s="32">
        <v>2187</v>
      </c>
      <c r="J129" s="31">
        <v>-24609.088110352903</v>
      </c>
      <c r="K129" s="31">
        <v>-22422.088110352903</v>
      </c>
      <c r="L129" s="31">
        <v>-979</v>
      </c>
      <c r="M129" s="33">
        <v>-23401.088110352903</v>
      </c>
      <c r="N129" s="32">
        <v>621</v>
      </c>
      <c r="O129" s="31">
        <v>0</v>
      </c>
      <c r="P129" s="31">
        <v>849</v>
      </c>
      <c r="Q129" s="31">
        <v>174.09806714752489</v>
      </c>
      <c r="R129" s="33">
        <v>1644.0980671475249</v>
      </c>
      <c r="S129" s="32">
        <v>1</v>
      </c>
      <c r="T129" s="31">
        <v>1381</v>
      </c>
      <c r="U129" s="31">
        <v>798</v>
      </c>
      <c r="V129" s="31">
        <v>5595.3466517681636</v>
      </c>
      <c r="W129" s="30">
        <v>7775.3466517681636</v>
      </c>
      <c r="X129" s="32">
        <v>-6221.2485846206391</v>
      </c>
      <c r="Y129" s="31">
        <v>-93</v>
      </c>
      <c r="Z129" s="31">
        <v>225</v>
      </c>
      <c r="AA129" s="31">
        <v>-41.999999999999091</v>
      </c>
      <c r="AB129" s="31">
        <v>0</v>
      </c>
      <c r="AC129" s="33">
        <v>0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  <c r="OH129" s="34"/>
      <c r="OI129" s="34"/>
      <c r="OJ129" s="34"/>
      <c r="OK129" s="34"/>
      <c r="OL129" s="34"/>
      <c r="OM129" s="34"/>
      <c r="ON129" s="34"/>
      <c r="OO129" s="34"/>
      <c r="OP129" s="34"/>
      <c r="OQ129" s="34"/>
      <c r="OR129" s="34"/>
      <c r="OS129" s="34"/>
      <c r="OT129" s="34"/>
      <c r="OU129" s="34"/>
      <c r="OV129" s="34"/>
      <c r="OW129" s="34"/>
      <c r="OX129" s="34"/>
      <c r="OY129" s="34"/>
      <c r="OZ129" s="34"/>
      <c r="PA129" s="34"/>
      <c r="PB129" s="34"/>
      <c r="PC129" s="34"/>
      <c r="PD129" s="34"/>
      <c r="PE129" s="34"/>
      <c r="PF129" s="34"/>
      <c r="PG129" s="34"/>
      <c r="PH129" s="34"/>
      <c r="PI129" s="34"/>
      <c r="PJ129" s="34"/>
      <c r="PK129" s="34"/>
      <c r="PL129" s="34"/>
      <c r="PM129" s="34"/>
      <c r="PN129" s="34"/>
      <c r="PO129" s="34"/>
      <c r="PP129" s="34"/>
      <c r="PQ129" s="34"/>
      <c r="PR129" s="34"/>
      <c r="PS129" s="34"/>
      <c r="PT129" s="34"/>
      <c r="PU129" s="34"/>
      <c r="PV129" s="34"/>
      <c r="PW129" s="34"/>
      <c r="PX129" s="34"/>
      <c r="PY129" s="34"/>
      <c r="PZ129" s="34"/>
    </row>
    <row r="130" spans="1:442" s="35" customFormat="1">
      <c r="A130" s="36">
        <v>7743</v>
      </c>
      <c r="B130" s="37" t="s">
        <v>272</v>
      </c>
      <c r="C130" s="27">
        <v>5691.91</v>
      </c>
      <c r="D130" s="28">
        <v>5.3800000000000002E-6</v>
      </c>
      <c r="E130" s="28">
        <v>3.3900000000000002E-6</v>
      </c>
      <c r="F130" s="32">
        <v>66275</v>
      </c>
      <c r="G130" s="31">
        <v>76176</v>
      </c>
      <c r="H130" s="33">
        <v>58070</v>
      </c>
      <c r="I130" s="32">
        <v>2884</v>
      </c>
      <c r="J130" s="31">
        <v>23023.147619074909</v>
      </c>
      <c r="K130" s="31">
        <v>25907.147619074909</v>
      </c>
      <c r="L130" s="31">
        <v>-1291</v>
      </c>
      <c r="M130" s="33">
        <v>24616.147619074909</v>
      </c>
      <c r="N130" s="32">
        <v>819</v>
      </c>
      <c r="O130" s="31">
        <v>0</v>
      </c>
      <c r="P130" s="31">
        <v>1120</v>
      </c>
      <c r="Q130" s="31">
        <v>13412.55710914971</v>
      </c>
      <c r="R130" s="33">
        <v>15351.55710914971</v>
      </c>
      <c r="S130" s="32">
        <v>1</v>
      </c>
      <c r="T130" s="31">
        <v>1821</v>
      </c>
      <c r="U130" s="31">
        <v>1052</v>
      </c>
      <c r="V130" s="31">
        <v>0</v>
      </c>
      <c r="W130" s="30">
        <v>2874</v>
      </c>
      <c r="X130" s="32">
        <v>12357.55710914971</v>
      </c>
      <c r="Y130" s="31">
        <v>-123</v>
      </c>
      <c r="Z130" s="31">
        <v>297</v>
      </c>
      <c r="AA130" s="31">
        <v>-54</v>
      </c>
      <c r="AB130" s="31">
        <v>0</v>
      </c>
      <c r="AC130" s="33">
        <v>0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  <c r="OH130" s="34"/>
      <c r="OI130" s="34"/>
      <c r="OJ130" s="34"/>
      <c r="OK130" s="34"/>
      <c r="OL130" s="34"/>
      <c r="OM130" s="34"/>
      <c r="ON130" s="34"/>
      <c r="OO130" s="34"/>
      <c r="OP130" s="34"/>
      <c r="OQ130" s="34"/>
      <c r="OR130" s="34"/>
      <c r="OS130" s="34"/>
      <c r="OT130" s="34"/>
      <c r="OU130" s="34"/>
      <c r="OV130" s="34"/>
      <c r="OW130" s="34"/>
      <c r="OX130" s="34"/>
      <c r="OY130" s="34"/>
      <c r="OZ130" s="34"/>
      <c r="PA130" s="34"/>
      <c r="PB130" s="34"/>
      <c r="PC130" s="34"/>
      <c r="PD130" s="34"/>
      <c r="PE130" s="34"/>
      <c r="PF130" s="34"/>
      <c r="PG130" s="34"/>
      <c r="PH130" s="34"/>
      <c r="PI130" s="34"/>
      <c r="PJ130" s="34"/>
      <c r="PK130" s="34"/>
      <c r="PL130" s="34"/>
      <c r="PM130" s="34"/>
      <c r="PN130" s="34"/>
      <c r="PO130" s="34"/>
      <c r="PP130" s="34"/>
      <c r="PQ130" s="34"/>
      <c r="PR130" s="34"/>
      <c r="PS130" s="34"/>
      <c r="PT130" s="34"/>
      <c r="PU130" s="34"/>
      <c r="PV130" s="34"/>
      <c r="PW130" s="34"/>
      <c r="PX130" s="34"/>
      <c r="PY130" s="34"/>
      <c r="PZ130" s="34"/>
    </row>
    <row r="131" spans="1:442" s="35" customFormat="1">
      <c r="A131" s="36">
        <v>7747</v>
      </c>
      <c r="B131" s="37" t="s">
        <v>273</v>
      </c>
      <c r="C131" s="27">
        <v>13493.39</v>
      </c>
      <c r="D131" s="28">
        <v>1.276E-5</v>
      </c>
      <c r="E131" s="28">
        <v>1.2490000000000001E-5</v>
      </c>
      <c r="F131" s="32">
        <v>157187</v>
      </c>
      <c r="G131" s="31">
        <v>180670</v>
      </c>
      <c r="H131" s="33">
        <v>137727</v>
      </c>
      <c r="I131" s="32">
        <v>6840</v>
      </c>
      <c r="J131" s="31">
        <v>-83529.629758932628</v>
      </c>
      <c r="K131" s="31">
        <v>-76689.629758932628</v>
      </c>
      <c r="L131" s="31">
        <v>-3062</v>
      </c>
      <c r="M131" s="33">
        <v>-79751.629758932628</v>
      </c>
      <c r="N131" s="32">
        <v>1943</v>
      </c>
      <c r="O131" s="31">
        <v>0</v>
      </c>
      <c r="P131" s="31">
        <v>2656</v>
      </c>
      <c r="Q131" s="31">
        <v>1890.2217422693816</v>
      </c>
      <c r="R131" s="33">
        <v>6489.2217422693811</v>
      </c>
      <c r="S131" s="32">
        <v>2</v>
      </c>
      <c r="T131" s="31">
        <v>4319</v>
      </c>
      <c r="U131" s="31">
        <v>2496</v>
      </c>
      <c r="V131" s="31">
        <v>10.967203287326738</v>
      </c>
      <c r="W131" s="30">
        <v>6827.9672032873268</v>
      </c>
      <c r="X131" s="32">
        <v>-623.74546101794522</v>
      </c>
      <c r="Y131" s="31">
        <v>-292</v>
      </c>
      <c r="Z131" s="31">
        <v>703</v>
      </c>
      <c r="AA131" s="31">
        <v>-126.00000000000045</v>
      </c>
      <c r="AB131" s="31">
        <v>0</v>
      </c>
      <c r="AC131" s="33">
        <v>0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  <c r="OH131" s="34"/>
      <c r="OI131" s="34"/>
      <c r="OJ131" s="34"/>
      <c r="OK131" s="34"/>
      <c r="OL131" s="34"/>
      <c r="OM131" s="34"/>
      <c r="ON131" s="34"/>
      <c r="OO131" s="34"/>
      <c r="OP131" s="34"/>
      <c r="OQ131" s="34"/>
      <c r="OR131" s="34"/>
      <c r="OS131" s="34"/>
      <c r="OT131" s="34"/>
      <c r="OU131" s="34"/>
      <c r="OV131" s="34"/>
      <c r="OW131" s="34"/>
      <c r="OX131" s="34"/>
      <c r="OY131" s="34"/>
      <c r="OZ131" s="34"/>
      <c r="PA131" s="34"/>
      <c r="PB131" s="34"/>
      <c r="PC131" s="34"/>
      <c r="PD131" s="34"/>
      <c r="PE131" s="34"/>
      <c r="PF131" s="34"/>
      <c r="PG131" s="34"/>
      <c r="PH131" s="34"/>
      <c r="PI131" s="34"/>
      <c r="PJ131" s="34"/>
      <c r="PK131" s="34"/>
      <c r="PL131" s="34"/>
      <c r="PM131" s="34"/>
      <c r="PN131" s="34"/>
      <c r="PO131" s="34"/>
      <c r="PP131" s="34"/>
      <c r="PQ131" s="34"/>
      <c r="PR131" s="34"/>
      <c r="PS131" s="34"/>
      <c r="PT131" s="34"/>
      <c r="PU131" s="34"/>
      <c r="PV131" s="34"/>
      <c r="PW131" s="34"/>
      <c r="PX131" s="34"/>
      <c r="PY131" s="34"/>
      <c r="PZ131" s="34"/>
    </row>
    <row r="132" spans="1:442" s="35" customFormat="1">
      <c r="A132" s="36">
        <v>7750</v>
      </c>
      <c r="B132" s="37" t="s">
        <v>274</v>
      </c>
      <c r="C132" s="27">
        <v>0</v>
      </c>
      <c r="D132" s="28">
        <v>0</v>
      </c>
      <c r="E132" s="28">
        <v>3.0000000000000001E-6</v>
      </c>
      <c r="F132" s="32">
        <v>0</v>
      </c>
      <c r="G132" s="31">
        <v>0</v>
      </c>
      <c r="H132" s="33">
        <v>0</v>
      </c>
      <c r="I132" s="32">
        <v>0</v>
      </c>
      <c r="J132" s="31">
        <v>-36345.245643568676</v>
      </c>
      <c r="K132" s="31">
        <v>-36345.245643568676</v>
      </c>
      <c r="L132" s="31">
        <v>0</v>
      </c>
      <c r="M132" s="33">
        <v>-36345.245643568676</v>
      </c>
      <c r="N132" s="32">
        <v>0</v>
      </c>
      <c r="O132" s="31">
        <v>0</v>
      </c>
      <c r="P132" s="31">
        <v>0</v>
      </c>
      <c r="Q132" s="31">
        <v>119.11111765841596</v>
      </c>
      <c r="R132" s="33">
        <v>119.11111765841596</v>
      </c>
      <c r="S132" s="32">
        <v>0</v>
      </c>
      <c r="T132" s="31">
        <v>0</v>
      </c>
      <c r="U132" s="31">
        <v>0</v>
      </c>
      <c r="V132" s="31">
        <v>19442.155286204084</v>
      </c>
      <c r="W132" s="30">
        <v>19442.155286204084</v>
      </c>
      <c r="X132" s="32">
        <v>-19323.044168545668</v>
      </c>
      <c r="Y132" s="31">
        <v>0</v>
      </c>
      <c r="Z132" s="31">
        <v>0</v>
      </c>
      <c r="AA132" s="31">
        <v>0</v>
      </c>
      <c r="AB132" s="31">
        <v>0</v>
      </c>
      <c r="AC132" s="33">
        <v>0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  <c r="OH132" s="34"/>
      <c r="OI132" s="34"/>
      <c r="OJ132" s="34"/>
      <c r="OK132" s="34"/>
      <c r="OL132" s="34"/>
      <c r="OM132" s="34"/>
      <c r="ON132" s="34"/>
      <c r="OO132" s="34"/>
      <c r="OP132" s="34"/>
      <c r="OQ132" s="34"/>
      <c r="OR132" s="34"/>
      <c r="OS132" s="34"/>
      <c r="OT132" s="34"/>
      <c r="OU132" s="34"/>
      <c r="OV132" s="34"/>
      <c r="OW132" s="34"/>
      <c r="OX132" s="34"/>
      <c r="OY132" s="34"/>
      <c r="OZ132" s="34"/>
      <c r="PA132" s="34"/>
      <c r="PB132" s="34"/>
      <c r="PC132" s="34"/>
      <c r="PD132" s="34"/>
      <c r="PE132" s="34"/>
      <c r="PF132" s="34"/>
      <c r="PG132" s="34"/>
      <c r="PH132" s="34"/>
      <c r="PI132" s="34"/>
      <c r="PJ132" s="34"/>
      <c r="PK132" s="34"/>
      <c r="PL132" s="34"/>
      <c r="PM132" s="34"/>
      <c r="PN132" s="34"/>
      <c r="PO132" s="34"/>
      <c r="PP132" s="34"/>
      <c r="PQ132" s="34"/>
      <c r="PR132" s="34"/>
      <c r="PS132" s="34"/>
      <c r="PT132" s="34"/>
      <c r="PU132" s="34"/>
      <c r="PV132" s="34"/>
      <c r="PW132" s="34"/>
      <c r="PX132" s="34"/>
      <c r="PY132" s="34"/>
      <c r="PZ132" s="34"/>
    </row>
    <row r="133" spans="1:442" s="35" customFormat="1">
      <c r="A133" s="36">
        <v>7751</v>
      </c>
      <c r="B133" s="37" t="s">
        <v>275</v>
      </c>
      <c r="C133" s="27">
        <v>0</v>
      </c>
      <c r="D133" s="28">
        <v>0</v>
      </c>
      <c r="E133" s="28">
        <v>0</v>
      </c>
      <c r="F133" s="32">
        <v>0</v>
      </c>
      <c r="G133" s="31">
        <v>0</v>
      </c>
      <c r="H133" s="33">
        <v>0</v>
      </c>
      <c r="I133" s="32">
        <v>0</v>
      </c>
      <c r="J133" s="31">
        <v>0</v>
      </c>
      <c r="K133" s="31">
        <v>0</v>
      </c>
      <c r="L133" s="31">
        <v>0</v>
      </c>
      <c r="M133" s="33">
        <v>0</v>
      </c>
      <c r="N133" s="32">
        <v>0</v>
      </c>
      <c r="O133" s="31">
        <v>0</v>
      </c>
      <c r="P133" s="31">
        <v>0</v>
      </c>
      <c r="Q133" s="31">
        <v>0</v>
      </c>
      <c r="R133" s="33">
        <v>0</v>
      </c>
      <c r="S133" s="32">
        <v>0</v>
      </c>
      <c r="T133" s="31">
        <v>0</v>
      </c>
      <c r="U133" s="31">
        <v>0</v>
      </c>
      <c r="V133" s="31">
        <v>0</v>
      </c>
      <c r="W133" s="30">
        <v>0</v>
      </c>
      <c r="X133" s="32">
        <v>0</v>
      </c>
      <c r="Y133" s="31">
        <v>0</v>
      </c>
      <c r="Z133" s="31">
        <v>0</v>
      </c>
      <c r="AA133" s="31">
        <v>0</v>
      </c>
      <c r="AB133" s="31">
        <v>0</v>
      </c>
      <c r="AC133" s="33">
        <v>0</v>
      </c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  <c r="OH133" s="34"/>
      <c r="OI133" s="34"/>
      <c r="OJ133" s="34"/>
      <c r="OK133" s="34"/>
      <c r="OL133" s="34"/>
      <c r="OM133" s="34"/>
      <c r="ON133" s="34"/>
      <c r="OO133" s="34"/>
      <c r="OP133" s="34"/>
      <c r="OQ133" s="34"/>
      <c r="OR133" s="34"/>
      <c r="OS133" s="34"/>
      <c r="OT133" s="34"/>
      <c r="OU133" s="34"/>
      <c r="OV133" s="34"/>
      <c r="OW133" s="34"/>
      <c r="OX133" s="34"/>
      <c r="OY133" s="34"/>
      <c r="OZ133" s="34"/>
      <c r="PA133" s="34"/>
      <c r="PB133" s="34"/>
      <c r="PC133" s="34"/>
      <c r="PD133" s="34"/>
      <c r="PE133" s="34"/>
      <c r="PF133" s="34"/>
      <c r="PG133" s="34"/>
      <c r="PH133" s="34"/>
      <c r="PI133" s="34"/>
      <c r="PJ133" s="34"/>
      <c r="PK133" s="34"/>
      <c r="PL133" s="34"/>
      <c r="PM133" s="34"/>
      <c r="PN133" s="34"/>
      <c r="PO133" s="34"/>
      <c r="PP133" s="34"/>
      <c r="PQ133" s="34"/>
      <c r="PR133" s="34"/>
      <c r="PS133" s="34"/>
      <c r="PT133" s="34"/>
      <c r="PU133" s="34"/>
      <c r="PV133" s="34"/>
      <c r="PW133" s="34"/>
      <c r="PX133" s="34"/>
      <c r="PY133" s="34"/>
      <c r="PZ133" s="34"/>
    </row>
    <row r="134" spans="1:442" s="35" customFormat="1">
      <c r="A134" s="36">
        <v>7752</v>
      </c>
      <c r="B134" s="37" t="s">
        <v>463</v>
      </c>
      <c r="C134" s="27">
        <v>4660.7199999999993</v>
      </c>
      <c r="D134" s="28">
        <v>4.4100000000000001E-6</v>
      </c>
      <c r="E134" s="28">
        <v>3.76E-6</v>
      </c>
      <c r="F134" s="32">
        <v>54326</v>
      </c>
      <c r="G134" s="31">
        <v>62442</v>
      </c>
      <c r="H134" s="33">
        <v>47600</v>
      </c>
      <c r="I134" s="32">
        <v>2364</v>
      </c>
      <c r="J134" s="31">
        <v>-16680.835135937014</v>
      </c>
      <c r="K134" s="31">
        <v>-14316.835135937014</v>
      </c>
      <c r="L134" s="31">
        <v>-1058</v>
      </c>
      <c r="M134" s="33">
        <v>-15374.835135937014</v>
      </c>
      <c r="N134" s="32">
        <v>672</v>
      </c>
      <c r="O134" s="31">
        <v>0</v>
      </c>
      <c r="P134" s="31">
        <v>918</v>
      </c>
      <c r="Q134" s="31">
        <v>4468.5949269111079</v>
      </c>
      <c r="R134" s="33">
        <v>6058.5949269111079</v>
      </c>
      <c r="S134" s="32">
        <v>1</v>
      </c>
      <c r="T134" s="31">
        <v>1493</v>
      </c>
      <c r="U134" s="31">
        <v>863</v>
      </c>
      <c r="V134" s="31">
        <v>0</v>
      </c>
      <c r="W134" s="30">
        <v>2357</v>
      </c>
      <c r="X134" s="32">
        <v>3603.5949269111079</v>
      </c>
      <c r="Y134" s="31">
        <v>-101</v>
      </c>
      <c r="Z134" s="31">
        <v>243</v>
      </c>
      <c r="AA134" s="31">
        <v>-44</v>
      </c>
      <c r="AB134" s="31">
        <v>0</v>
      </c>
      <c r="AC134" s="33">
        <v>0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  <c r="OH134" s="34"/>
      <c r="OI134" s="34"/>
      <c r="OJ134" s="34"/>
      <c r="OK134" s="34"/>
      <c r="OL134" s="34"/>
      <c r="OM134" s="34"/>
      <c r="ON134" s="34"/>
      <c r="OO134" s="34"/>
      <c r="OP134" s="34"/>
      <c r="OQ134" s="34"/>
      <c r="OR134" s="34"/>
      <c r="OS134" s="34"/>
      <c r="OT134" s="34"/>
      <c r="OU134" s="34"/>
      <c r="OV134" s="34"/>
      <c r="OW134" s="34"/>
      <c r="OX134" s="34"/>
      <c r="OY134" s="34"/>
      <c r="OZ134" s="34"/>
      <c r="PA134" s="34"/>
      <c r="PB134" s="34"/>
      <c r="PC134" s="34"/>
      <c r="PD134" s="34"/>
      <c r="PE134" s="34"/>
      <c r="PF134" s="34"/>
      <c r="PG134" s="34"/>
      <c r="PH134" s="34"/>
      <c r="PI134" s="34"/>
      <c r="PJ134" s="34"/>
      <c r="PK134" s="34"/>
      <c r="PL134" s="34"/>
      <c r="PM134" s="34"/>
      <c r="PN134" s="34"/>
      <c r="PO134" s="34"/>
      <c r="PP134" s="34"/>
      <c r="PQ134" s="34"/>
      <c r="PR134" s="34"/>
      <c r="PS134" s="34"/>
      <c r="PT134" s="34"/>
      <c r="PU134" s="34"/>
      <c r="PV134" s="34"/>
      <c r="PW134" s="34"/>
      <c r="PX134" s="34"/>
      <c r="PY134" s="34"/>
      <c r="PZ134" s="34"/>
    </row>
    <row r="135" spans="1:442" s="35" customFormat="1">
      <c r="A135" s="36">
        <v>7753</v>
      </c>
      <c r="B135" s="37" t="s">
        <v>276</v>
      </c>
      <c r="C135" s="27">
        <v>0</v>
      </c>
      <c r="D135" s="28">
        <v>0</v>
      </c>
      <c r="E135" s="28">
        <v>0</v>
      </c>
      <c r="F135" s="32">
        <v>0</v>
      </c>
      <c r="G135" s="31">
        <v>0</v>
      </c>
      <c r="H135" s="33">
        <v>0</v>
      </c>
      <c r="I135" s="32">
        <v>0</v>
      </c>
      <c r="J135" s="31">
        <v>-56193.351382275498</v>
      </c>
      <c r="K135" s="31">
        <v>-56193.351382275498</v>
      </c>
      <c r="L135" s="31">
        <v>0</v>
      </c>
      <c r="M135" s="33">
        <v>-56193.351382275498</v>
      </c>
      <c r="N135" s="32">
        <v>0</v>
      </c>
      <c r="O135" s="31">
        <v>0</v>
      </c>
      <c r="P135" s="31">
        <v>0</v>
      </c>
      <c r="Q135" s="31">
        <v>0</v>
      </c>
      <c r="R135" s="33">
        <v>0</v>
      </c>
      <c r="S135" s="32">
        <v>0</v>
      </c>
      <c r="T135" s="31">
        <v>0</v>
      </c>
      <c r="U135" s="31">
        <v>0</v>
      </c>
      <c r="V135" s="31">
        <v>0</v>
      </c>
      <c r="W135" s="30">
        <v>0</v>
      </c>
      <c r="X135" s="32">
        <v>0</v>
      </c>
      <c r="Y135" s="31">
        <v>0</v>
      </c>
      <c r="Z135" s="31">
        <v>0</v>
      </c>
      <c r="AA135" s="31">
        <v>0</v>
      </c>
      <c r="AB135" s="31">
        <v>0</v>
      </c>
      <c r="AC135" s="33">
        <v>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  <c r="OH135" s="34"/>
      <c r="OI135" s="34"/>
      <c r="OJ135" s="34"/>
      <c r="OK135" s="34"/>
      <c r="OL135" s="34"/>
      <c r="OM135" s="34"/>
      <c r="ON135" s="34"/>
      <c r="OO135" s="34"/>
      <c r="OP135" s="34"/>
      <c r="OQ135" s="34"/>
      <c r="OR135" s="34"/>
      <c r="OS135" s="34"/>
      <c r="OT135" s="34"/>
      <c r="OU135" s="34"/>
      <c r="OV135" s="34"/>
      <c r="OW135" s="34"/>
      <c r="OX135" s="34"/>
      <c r="OY135" s="34"/>
      <c r="OZ135" s="34"/>
      <c r="PA135" s="34"/>
      <c r="PB135" s="34"/>
      <c r="PC135" s="34"/>
      <c r="PD135" s="34"/>
      <c r="PE135" s="34"/>
      <c r="PF135" s="34"/>
      <c r="PG135" s="34"/>
      <c r="PH135" s="34"/>
      <c r="PI135" s="34"/>
      <c r="PJ135" s="34"/>
      <c r="PK135" s="34"/>
      <c r="PL135" s="34"/>
      <c r="PM135" s="34"/>
      <c r="PN135" s="34"/>
      <c r="PO135" s="34"/>
      <c r="PP135" s="34"/>
      <c r="PQ135" s="34"/>
      <c r="PR135" s="34"/>
      <c r="PS135" s="34"/>
      <c r="PT135" s="34"/>
      <c r="PU135" s="34"/>
      <c r="PV135" s="34"/>
      <c r="PW135" s="34"/>
      <c r="PX135" s="34"/>
      <c r="PY135" s="34"/>
      <c r="PZ135" s="34"/>
    </row>
    <row r="136" spans="1:442" s="35" customFormat="1">
      <c r="A136" s="36">
        <v>7756</v>
      </c>
      <c r="B136" s="37" t="s">
        <v>277</v>
      </c>
      <c r="C136" s="27">
        <v>30878.920000000002</v>
      </c>
      <c r="D136" s="28">
        <v>2.921E-5</v>
      </c>
      <c r="E136" s="28">
        <v>3.0620000000000002E-5</v>
      </c>
      <c r="F136" s="32">
        <v>359830</v>
      </c>
      <c r="G136" s="31">
        <v>413587</v>
      </c>
      <c r="H136" s="33">
        <v>315282</v>
      </c>
      <c r="I136" s="32">
        <v>15659</v>
      </c>
      <c r="J136" s="31">
        <v>-221562.41444482934</v>
      </c>
      <c r="K136" s="31">
        <v>-205903.41444482934</v>
      </c>
      <c r="L136" s="31">
        <v>-7010</v>
      </c>
      <c r="M136" s="33">
        <v>-212913.41444482934</v>
      </c>
      <c r="N136" s="32">
        <v>4449</v>
      </c>
      <c r="O136" s="31">
        <v>0</v>
      </c>
      <c r="P136" s="31">
        <v>6079</v>
      </c>
      <c r="Q136" s="31">
        <v>0</v>
      </c>
      <c r="R136" s="33">
        <v>10528</v>
      </c>
      <c r="S136" s="32">
        <v>4</v>
      </c>
      <c r="T136" s="31">
        <v>9887</v>
      </c>
      <c r="U136" s="31">
        <v>5713</v>
      </c>
      <c r="V136" s="31">
        <v>8994.0547786473471</v>
      </c>
      <c r="W136" s="30">
        <v>24598.054778647347</v>
      </c>
      <c r="X136" s="32">
        <v>-14723.054778647347</v>
      </c>
      <c r="Y136" s="31">
        <v>-668</v>
      </c>
      <c r="Z136" s="31">
        <v>1610</v>
      </c>
      <c r="AA136" s="31">
        <v>-289</v>
      </c>
      <c r="AB136" s="31">
        <v>0</v>
      </c>
      <c r="AC136" s="33">
        <v>0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  <c r="OH136" s="34"/>
      <c r="OI136" s="34"/>
      <c r="OJ136" s="34"/>
      <c r="OK136" s="34"/>
      <c r="OL136" s="34"/>
      <c r="OM136" s="34"/>
      <c r="ON136" s="34"/>
      <c r="OO136" s="34"/>
      <c r="OP136" s="34"/>
      <c r="OQ136" s="34"/>
      <c r="OR136" s="34"/>
      <c r="OS136" s="34"/>
      <c r="OT136" s="34"/>
      <c r="OU136" s="34"/>
      <c r="OV136" s="34"/>
      <c r="OW136" s="34"/>
      <c r="OX136" s="34"/>
      <c r="OY136" s="34"/>
      <c r="OZ136" s="34"/>
      <c r="PA136" s="34"/>
      <c r="PB136" s="34"/>
      <c r="PC136" s="34"/>
      <c r="PD136" s="34"/>
      <c r="PE136" s="34"/>
      <c r="PF136" s="34"/>
      <c r="PG136" s="34"/>
      <c r="PH136" s="34"/>
      <c r="PI136" s="34"/>
      <c r="PJ136" s="34"/>
      <c r="PK136" s="34"/>
      <c r="PL136" s="34"/>
      <c r="PM136" s="34"/>
      <c r="PN136" s="34"/>
      <c r="PO136" s="34"/>
      <c r="PP136" s="34"/>
      <c r="PQ136" s="34"/>
      <c r="PR136" s="34"/>
      <c r="PS136" s="34"/>
      <c r="PT136" s="34"/>
      <c r="PU136" s="34"/>
      <c r="PV136" s="34"/>
      <c r="PW136" s="34"/>
      <c r="PX136" s="34"/>
      <c r="PY136" s="34"/>
      <c r="PZ136" s="34"/>
    </row>
    <row r="137" spans="1:442" s="35" customFormat="1">
      <c r="A137" s="36">
        <v>7757</v>
      </c>
      <c r="B137" s="37" t="s">
        <v>278</v>
      </c>
      <c r="C137" s="27">
        <v>5055.1499999999996</v>
      </c>
      <c r="D137" s="28">
        <v>4.78E-6</v>
      </c>
      <c r="E137" s="28">
        <v>2.9699999999999999E-6</v>
      </c>
      <c r="F137" s="32">
        <v>58884</v>
      </c>
      <c r="G137" s="31">
        <v>67680</v>
      </c>
      <c r="H137" s="33">
        <v>51593</v>
      </c>
      <c r="I137" s="32">
        <v>2562</v>
      </c>
      <c r="J137" s="31">
        <v>-31153.193874335684</v>
      </c>
      <c r="K137" s="31">
        <v>-28591.193874335684</v>
      </c>
      <c r="L137" s="31">
        <v>-1147</v>
      </c>
      <c r="M137" s="33">
        <v>-29738.193874335684</v>
      </c>
      <c r="N137" s="32">
        <v>728</v>
      </c>
      <c r="O137" s="31">
        <v>0</v>
      </c>
      <c r="P137" s="31">
        <v>995</v>
      </c>
      <c r="Q137" s="31">
        <v>11782.90955995102</v>
      </c>
      <c r="R137" s="33">
        <v>13505.90955995102</v>
      </c>
      <c r="S137" s="32">
        <v>1</v>
      </c>
      <c r="T137" s="31">
        <v>1618</v>
      </c>
      <c r="U137" s="31">
        <v>935</v>
      </c>
      <c r="V137" s="31">
        <v>159.39952184217839</v>
      </c>
      <c r="W137" s="30">
        <v>2713.3995218421783</v>
      </c>
      <c r="X137" s="32">
        <v>10685.510038108841</v>
      </c>
      <c r="Y137" s="31">
        <v>-109</v>
      </c>
      <c r="Z137" s="31">
        <v>263</v>
      </c>
      <c r="AA137" s="31">
        <v>-47</v>
      </c>
      <c r="AB137" s="31">
        <v>0</v>
      </c>
      <c r="AC137" s="33">
        <v>0</v>
      </c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  <c r="OH137" s="34"/>
      <c r="OI137" s="34"/>
      <c r="OJ137" s="34"/>
      <c r="OK137" s="34"/>
      <c r="OL137" s="34"/>
      <c r="OM137" s="34"/>
      <c r="ON137" s="34"/>
      <c r="OO137" s="34"/>
      <c r="OP137" s="34"/>
      <c r="OQ137" s="34"/>
      <c r="OR137" s="34"/>
      <c r="OS137" s="34"/>
      <c r="OT137" s="34"/>
      <c r="OU137" s="34"/>
      <c r="OV137" s="34"/>
      <c r="OW137" s="34"/>
      <c r="OX137" s="34"/>
      <c r="OY137" s="34"/>
      <c r="OZ137" s="34"/>
      <c r="PA137" s="34"/>
      <c r="PB137" s="34"/>
      <c r="PC137" s="34"/>
      <c r="PD137" s="34"/>
      <c r="PE137" s="34"/>
      <c r="PF137" s="34"/>
      <c r="PG137" s="34"/>
      <c r="PH137" s="34"/>
      <c r="PI137" s="34"/>
      <c r="PJ137" s="34"/>
      <c r="PK137" s="34"/>
      <c r="PL137" s="34"/>
      <c r="PM137" s="34"/>
      <c r="PN137" s="34"/>
      <c r="PO137" s="34"/>
      <c r="PP137" s="34"/>
      <c r="PQ137" s="34"/>
      <c r="PR137" s="34"/>
      <c r="PS137" s="34"/>
      <c r="PT137" s="34"/>
      <c r="PU137" s="34"/>
      <c r="PV137" s="34"/>
      <c r="PW137" s="34"/>
      <c r="PX137" s="34"/>
      <c r="PY137" s="34"/>
      <c r="PZ137" s="34"/>
    </row>
    <row r="138" spans="1:442" s="35" customFormat="1">
      <c r="A138" s="36">
        <v>7759</v>
      </c>
      <c r="B138" s="37" t="s">
        <v>279</v>
      </c>
      <c r="C138" s="27">
        <v>14234.11</v>
      </c>
      <c r="D138" s="28">
        <v>1.346E-5</v>
      </c>
      <c r="E138" s="28">
        <v>1.395E-5</v>
      </c>
      <c r="F138" s="32">
        <v>165810</v>
      </c>
      <c r="G138" s="31">
        <v>190581</v>
      </c>
      <c r="H138" s="33">
        <v>145282</v>
      </c>
      <c r="I138" s="32">
        <v>7216</v>
      </c>
      <c r="J138" s="31">
        <v>-111404.21225614427</v>
      </c>
      <c r="K138" s="31">
        <v>-104188.21225614427</v>
      </c>
      <c r="L138" s="31">
        <v>-3230</v>
      </c>
      <c r="M138" s="33">
        <v>-107418.21225614427</v>
      </c>
      <c r="N138" s="32">
        <v>2050</v>
      </c>
      <c r="O138" s="31">
        <v>0</v>
      </c>
      <c r="P138" s="31">
        <v>2801</v>
      </c>
      <c r="Q138" s="31">
        <v>0</v>
      </c>
      <c r="R138" s="33">
        <v>4851</v>
      </c>
      <c r="S138" s="32">
        <v>2</v>
      </c>
      <c r="T138" s="31">
        <v>4556</v>
      </c>
      <c r="U138" s="31">
        <v>2633</v>
      </c>
      <c r="V138" s="31">
        <v>3427.406201152201</v>
      </c>
      <c r="W138" s="30">
        <v>10618.4062011522</v>
      </c>
      <c r="X138" s="32">
        <v>-6067.406201152201</v>
      </c>
      <c r="Y138" s="31">
        <v>-308</v>
      </c>
      <c r="Z138" s="31">
        <v>742</v>
      </c>
      <c r="AA138" s="31">
        <v>-133.99999999999909</v>
      </c>
      <c r="AB138" s="31">
        <v>0</v>
      </c>
      <c r="AC138" s="33">
        <v>0</v>
      </c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  <c r="OH138" s="34"/>
      <c r="OI138" s="34"/>
      <c r="OJ138" s="34"/>
      <c r="OK138" s="34"/>
      <c r="OL138" s="34"/>
      <c r="OM138" s="34"/>
      <c r="ON138" s="34"/>
      <c r="OO138" s="34"/>
      <c r="OP138" s="34"/>
      <c r="OQ138" s="34"/>
      <c r="OR138" s="34"/>
      <c r="OS138" s="34"/>
      <c r="OT138" s="34"/>
      <c r="OU138" s="34"/>
      <c r="OV138" s="34"/>
      <c r="OW138" s="34"/>
      <c r="OX138" s="34"/>
      <c r="OY138" s="34"/>
      <c r="OZ138" s="34"/>
      <c r="PA138" s="34"/>
      <c r="PB138" s="34"/>
      <c r="PC138" s="34"/>
      <c r="PD138" s="34"/>
      <c r="PE138" s="34"/>
      <c r="PF138" s="34"/>
      <c r="PG138" s="34"/>
      <c r="PH138" s="34"/>
      <c r="PI138" s="34"/>
      <c r="PJ138" s="34"/>
      <c r="PK138" s="34"/>
      <c r="PL138" s="34"/>
      <c r="PM138" s="34"/>
      <c r="PN138" s="34"/>
      <c r="PO138" s="34"/>
      <c r="PP138" s="34"/>
      <c r="PQ138" s="34"/>
      <c r="PR138" s="34"/>
      <c r="PS138" s="34"/>
      <c r="PT138" s="34"/>
      <c r="PU138" s="34"/>
      <c r="PV138" s="34"/>
      <c r="PW138" s="34"/>
      <c r="PX138" s="34"/>
      <c r="PY138" s="34"/>
      <c r="PZ138" s="34"/>
    </row>
    <row r="139" spans="1:442" s="35" customFormat="1">
      <c r="A139" s="36">
        <v>7763</v>
      </c>
      <c r="B139" s="37" t="s">
        <v>280</v>
      </c>
      <c r="C139" s="27">
        <v>4928.1499999999996</v>
      </c>
      <c r="D139" s="28">
        <v>4.6600000000000003E-6</v>
      </c>
      <c r="E139" s="28">
        <v>4.6500000000000004E-6</v>
      </c>
      <c r="F139" s="32">
        <v>57405</v>
      </c>
      <c r="G139" s="31">
        <v>65981</v>
      </c>
      <c r="H139" s="33">
        <v>50298</v>
      </c>
      <c r="I139" s="32">
        <v>2498</v>
      </c>
      <c r="J139" s="31">
        <v>-32472.040952828585</v>
      </c>
      <c r="K139" s="31">
        <v>-29974.040952828585</v>
      </c>
      <c r="L139" s="31">
        <v>-1118</v>
      </c>
      <c r="M139" s="33">
        <v>-31092.040952828585</v>
      </c>
      <c r="N139" s="32">
        <v>710</v>
      </c>
      <c r="O139" s="31">
        <v>0</v>
      </c>
      <c r="P139" s="31">
        <v>970</v>
      </c>
      <c r="Q139" s="31">
        <v>116.24534340244787</v>
      </c>
      <c r="R139" s="33">
        <v>1796.2453434024478</v>
      </c>
      <c r="S139" s="32">
        <v>1</v>
      </c>
      <c r="T139" s="31">
        <v>1577</v>
      </c>
      <c r="U139" s="31">
        <v>911</v>
      </c>
      <c r="V139" s="31">
        <v>33.843137328712842</v>
      </c>
      <c r="W139" s="30">
        <v>2522.8431373287131</v>
      </c>
      <c r="X139" s="32">
        <v>-831.59779392626501</v>
      </c>
      <c r="Y139" s="31">
        <v>-107</v>
      </c>
      <c r="Z139" s="31">
        <v>257</v>
      </c>
      <c r="AA139" s="31">
        <v>-45.000000000000227</v>
      </c>
      <c r="AB139" s="31">
        <v>0</v>
      </c>
      <c r="AC139" s="33">
        <v>0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  <c r="OH139" s="34"/>
      <c r="OI139" s="34"/>
      <c r="OJ139" s="34"/>
      <c r="OK139" s="34"/>
      <c r="OL139" s="34"/>
      <c r="OM139" s="34"/>
      <c r="ON139" s="34"/>
      <c r="OO139" s="34"/>
      <c r="OP139" s="34"/>
      <c r="OQ139" s="34"/>
      <c r="OR139" s="34"/>
      <c r="OS139" s="34"/>
      <c r="OT139" s="34"/>
      <c r="OU139" s="34"/>
      <c r="OV139" s="34"/>
      <c r="OW139" s="34"/>
      <c r="OX139" s="34"/>
      <c r="OY139" s="34"/>
      <c r="OZ139" s="34"/>
      <c r="PA139" s="34"/>
      <c r="PB139" s="34"/>
      <c r="PC139" s="34"/>
      <c r="PD139" s="34"/>
      <c r="PE139" s="34"/>
      <c r="PF139" s="34"/>
      <c r="PG139" s="34"/>
      <c r="PH139" s="34"/>
      <c r="PI139" s="34"/>
      <c r="PJ139" s="34"/>
      <c r="PK139" s="34"/>
      <c r="PL139" s="34"/>
      <c r="PM139" s="34"/>
      <c r="PN139" s="34"/>
      <c r="PO139" s="34"/>
      <c r="PP139" s="34"/>
      <c r="PQ139" s="34"/>
      <c r="PR139" s="34"/>
      <c r="PS139" s="34"/>
      <c r="PT139" s="34"/>
      <c r="PU139" s="34"/>
      <c r="PV139" s="34"/>
      <c r="PW139" s="34"/>
      <c r="PX139" s="34"/>
      <c r="PY139" s="34"/>
      <c r="PZ139" s="34"/>
    </row>
    <row r="140" spans="1:442" s="35" customFormat="1">
      <c r="A140" s="36">
        <v>7773</v>
      </c>
      <c r="B140" s="37" t="s">
        <v>281</v>
      </c>
      <c r="C140" s="27">
        <v>9900.14</v>
      </c>
      <c r="D140" s="28">
        <v>9.3600000000000002E-6</v>
      </c>
      <c r="E140" s="28">
        <v>8.4800000000000001E-6</v>
      </c>
      <c r="F140" s="32">
        <v>115303</v>
      </c>
      <c r="G140" s="31">
        <v>132529</v>
      </c>
      <c r="H140" s="33">
        <v>101028</v>
      </c>
      <c r="I140" s="32">
        <v>5018</v>
      </c>
      <c r="J140" s="31">
        <v>-56926.358194185028</v>
      </c>
      <c r="K140" s="31">
        <v>-51908.358194185028</v>
      </c>
      <c r="L140" s="31">
        <v>-2246</v>
      </c>
      <c r="M140" s="33">
        <v>-54154.358194185028</v>
      </c>
      <c r="N140" s="32">
        <v>1426</v>
      </c>
      <c r="O140" s="31">
        <v>0</v>
      </c>
      <c r="P140" s="31">
        <v>1948</v>
      </c>
      <c r="Q140" s="31">
        <v>5807.1035096424494</v>
      </c>
      <c r="R140" s="33">
        <v>9181.1035096424494</v>
      </c>
      <c r="S140" s="32">
        <v>1</v>
      </c>
      <c r="T140" s="31">
        <v>3168</v>
      </c>
      <c r="U140" s="31">
        <v>1831</v>
      </c>
      <c r="V140" s="31">
        <v>99.379879109307055</v>
      </c>
      <c r="W140" s="30">
        <v>5099.3798791093068</v>
      </c>
      <c r="X140" s="32">
        <v>3871.7236305331426</v>
      </c>
      <c r="Y140" s="31">
        <v>-214</v>
      </c>
      <c r="Z140" s="31">
        <v>516</v>
      </c>
      <c r="AA140" s="31">
        <v>-92</v>
      </c>
      <c r="AB140" s="31">
        <v>0</v>
      </c>
      <c r="AC140" s="33">
        <v>0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  <c r="OH140" s="34"/>
      <c r="OI140" s="34"/>
      <c r="OJ140" s="34"/>
      <c r="OK140" s="34"/>
      <c r="OL140" s="34"/>
      <c r="OM140" s="34"/>
      <c r="ON140" s="34"/>
      <c r="OO140" s="34"/>
      <c r="OP140" s="34"/>
      <c r="OQ140" s="34"/>
      <c r="OR140" s="34"/>
      <c r="OS140" s="34"/>
      <c r="OT140" s="34"/>
      <c r="OU140" s="34"/>
      <c r="OV140" s="34"/>
      <c r="OW140" s="34"/>
      <c r="OX140" s="34"/>
      <c r="OY140" s="34"/>
      <c r="OZ140" s="34"/>
      <c r="PA140" s="34"/>
      <c r="PB140" s="34"/>
      <c r="PC140" s="34"/>
      <c r="PD140" s="34"/>
      <c r="PE140" s="34"/>
      <c r="PF140" s="34"/>
      <c r="PG140" s="34"/>
      <c r="PH140" s="34"/>
      <c r="PI140" s="34"/>
      <c r="PJ140" s="34"/>
      <c r="PK140" s="34"/>
      <c r="PL140" s="34"/>
      <c r="PM140" s="34"/>
      <c r="PN140" s="34"/>
      <c r="PO140" s="34"/>
      <c r="PP140" s="34"/>
      <c r="PQ140" s="34"/>
      <c r="PR140" s="34"/>
      <c r="PS140" s="34"/>
      <c r="PT140" s="34"/>
      <c r="PU140" s="34"/>
      <c r="PV140" s="34"/>
      <c r="PW140" s="34"/>
      <c r="PX140" s="34"/>
      <c r="PY140" s="34"/>
      <c r="PZ140" s="34"/>
    </row>
    <row r="141" spans="1:442" s="35" customFormat="1">
      <c r="A141" s="36">
        <v>7776</v>
      </c>
      <c r="B141" s="37" t="s">
        <v>282</v>
      </c>
      <c r="C141" s="27">
        <v>8175.38</v>
      </c>
      <c r="D141" s="28">
        <v>7.7300000000000005E-6</v>
      </c>
      <c r="E141" s="28">
        <v>7.5299999999999999E-6</v>
      </c>
      <c r="F141" s="32">
        <v>95224</v>
      </c>
      <c r="G141" s="31">
        <v>109450</v>
      </c>
      <c r="H141" s="33">
        <v>83435</v>
      </c>
      <c r="I141" s="32">
        <v>4144</v>
      </c>
      <c r="J141" s="31">
        <v>-48288.302319038594</v>
      </c>
      <c r="K141" s="31">
        <v>-44144.302319038594</v>
      </c>
      <c r="L141" s="31">
        <v>-1855</v>
      </c>
      <c r="M141" s="33">
        <v>-45999.302319038594</v>
      </c>
      <c r="N141" s="32">
        <v>1177</v>
      </c>
      <c r="O141" s="31">
        <v>0</v>
      </c>
      <c r="P141" s="31">
        <v>1609</v>
      </c>
      <c r="Q141" s="31">
        <v>1381.7499865616362</v>
      </c>
      <c r="R141" s="33">
        <v>4167.7499865616364</v>
      </c>
      <c r="S141" s="32">
        <v>1</v>
      </c>
      <c r="T141" s="31">
        <v>2617</v>
      </c>
      <c r="U141" s="31">
        <v>1512</v>
      </c>
      <c r="V141" s="31">
        <v>3.8762730142574502</v>
      </c>
      <c r="W141" s="30">
        <v>4133.8762730142571</v>
      </c>
      <c r="X141" s="32">
        <v>-138.12628645262134</v>
      </c>
      <c r="Y141" s="31">
        <v>-177</v>
      </c>
      <c r="Z141" s="31">
        <v>426</v>
      </c>
      <c r="AA141" s="31">
        <v>-76.999999999999318</v>
      </c>
      <c r="AB141" s="31">
        <v>0</v>
      </c>
      <c r="AC141" s="33">
        <v>0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  <c r="OH141" s="34"/>
      <c r="OI141" s="34"/>
      <c r="OJ141" s="34"/>
      <c r="OK141" s="34"/>
      <c r="OL141" s="34"/>
      <c r="OM141" s="34"/>
      <c r="ON141" s="34"/>
      <c r="OO141" s="34"/>
      <c r="OP141" s="34"/>
      <c r="OQ141" s="34"/>
      <c r="OR141" s="34"/>
      <c r="OS141" s="34"/>
      <c r="OT141" s="34"/>
      <c r="OU141" s="34"/>
      <c r="OV141" s="34"/>
      <c r="OW141" s="34"/>
      <c r="OX141" s="34"/>
      <c r="OY141" s="34"/>
      <c r="OZ141" s="34"/>
      <c r="PA141" s="34"/>
      <c r="PB141" s="34"/>
      <c r="PC141" s="34"/>
      <c r="PD141" s="34"/>
      <c r="PE141" s="34"/>
      <c r="PF141" s="34"/>
      <c r="PG141" s="34"/>
      <c r="PH141" s="34"/>
      <c r="PI141" s="34"/>
      <c r="PJ141" s="34"/>
      <c r="PK141" s="34"/>
      <c r="PL141" s="34"/>
      <c r="PM141" s="34"/>
      <c r="PN141" s="34"/>
      <c r="PO141" s="34"/>
      <c r="PP141" s="34"/>
      <c r="PQ141" s="34"/>
      <c r="PR141" s="34"/>
      <c r="PS141" s="34"/>
      <c r="PT141" s="34"/>
      <c r="PU141" s="34"/>
      <c r="PV141" s="34"/>
      <c r="PW141" s="34"/>
      <c r="PX141" s="34"/>
      <c r="PY141" s="34"/>
      <c r="PZ141" s="34"/>
    </row>
    <row r="142" spans="1:442" s="35" customFormat="1">
      <c r="A142" s="36">
        <v>7781</v>
      </c>
      <c r="B142" s="37" t="s">
        <v>283</v>
      </c>
      <c r="C142" s="27">
        <v>0</v>
      </c>
      <c r="D142" s="28">
        <v>0</v>
      </c>
      <c r="E142" s="28">
        <v>0</v>
      </c>
      <c r="F142" s="32">
        <v>0</v>
      </c>
      <c r="G142" s="31">
        <v>0</v>
      </c>
      <c r="H142" s="33">
        <v>0</v>
      </c>
      <c r="I142" s="32">
        <v>0</v>
      </c>
      <c r="J142" s="31">
        <v>0</v>
      </c>
      <c r="K142" s="31">
        <v>0</v>
      </c>
      <c r="L142" s="31">
        <v>0</v>
      </c>
      <c r="M142" s="33">
        <v>0</v>
      </c>
      <c r="N142" s="32">
        <v>0</v>
      </c>
      <c r="O142" s="31">
        <v>0</v>
      </c>
      <c r="P142" s="31">
        <v>0</v>
      </c>
      <c r="Q142" s="31">
        <v>0</v>
      </c>
      <c r="R142" s="33">
        <v>0</v>
      </c>
      <c r="S142" s="32">
        <v>0</v>
      </c>
      <c r="T142" s="31">
        <v>0</v>
      </c>
      <c r="U142" s="31">
        <v>0</v>
      </c>
      <c r="V142" s="31">
        <v>0</v>
      </c>
      <c r="W142" s="30">
        <v>0</v>
      </c>
      <c r="X142" s="32">
        <v>0</v>
      </c>
      <c r="Y142" s="31">
        <v>0</v>
      </c>
      <c r="Z142" s="31">
        <v>0</v>
      </c>
      <c r="AA142" s="31">
        <v>0</v>
      </c>
      <c r="AB142" s="31">
        <v>0</v>
      </c>
      <c r="AC142" s="33">
        <v>0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  <c r="OH142" s="34"/>
      <c r="OI142" s="34"/>
      <c r="OJ142" s="34"/>
      <c r="OK142" s="34"/>
      <c r="OL142" s="34"/>
      <c r="OM142" s="34"/>
      <c r="ON142" s="34"/>
      <c r="OO142" s="34"/>
      <c r="OP142" s="34"/>
      <c r="OQ142" s="34"/>
      <c r="OR142" s="34"/>
      <c r="OS142" s="34"/>
      <c r="OT142" s="34"/>
      <c r="OU142" s="34"/>
      <c r="OV142" s="34"/>
      <c r="OW142" s="34"/>
      <c r="OX142" s="34"/>
      <c r="OY142" s="34"/>
      <c r="OZ142" s="34"/>
      <c r="PA142" s="34"/>
      <c r="PB142" s="34"/>
      <c r="PC142" s="34"/>
      <c r="PD142" s="34"/>
      <c r="PE142" s="34"/>
      <c r="PF142" s="34"/>
      <c r="PG142" s="34"/>
      <c r="PH142" s="34"/>
      <c r="PI142" s="34"/>
      <c r="PJ142" s="34"/>
      <c r="PK142" s="34"/>
      <c r="PL142" s="34"/>
      <c r="PM142" s="34"/>
      <c r="PN142" s="34"/>
      <c r="PO142" s="34"/>
      <c r="PP142" s="34"/>
      <c r="PQ142" s="34"/>
      <c r="PR142" s="34"/>
      <c r="PS142" s="34"/>
      <c r="PT142" s="34"/>
      <c r="PU142" s="34"/>
      <c r="PV142" s="34"/>
      <c r="PW142" s="34"/>
      <c r="PX142" s="34"/>
      <c r="PY142" s="34"/>
      <c r="PZ142" s="34"/>
    </row>
    <row r="143" spans="1:442" s="35" customFormat="1">
      <c r="A143" s="36">
        <v>7782</v>
      </c>
      <c r="B143" s="37" t="s">
        <v>284</v>
      </c>
      <c r="C143" s="27">
        <v>3872.21</v>
      </c>
      <c r="D143" s="28">
        <v>3.6600000000000001E-6</v>
      </c>
      <c r="E143" s="28">
        <v>2.8899999999999999E-6</v>
      </c>
      <c r="F143" s="32">
        <v>45087</v>
      </c>
      <c r="G143" s="31">
        <v>51822</v>
      </c>
      <c r="H143" s="33">
        <v>39505</v>
      </c>
      <c r="I143" s="32">
        <v>1962</v>
      </c>
      <c r="J143" s="31">
        <v>-33457.966781589021</v>
      </c>
      <c r="K143" s="31">
        <v>-31495.966781589021</v>
      </c>
      <c r="L143" s="31">
        <v>-878</v>
      </c>
      <c r="M143" s="33">
        <v>-32373.966781589021</v>
      </c>
      <c r="N143" s="32">
        <v>557</v>
      </c>
      <c r="O143" s="31">
        <v>0</v>
      </c>
      <c r="P143" s="31">
        <v>762</v>
      </c>
      <c r="Q143" s="31">
        <v>5031.338220587756</v>
      </c>
      <c r="R143" s="33">
        <v>6350.338220587756</v>
      </c>
      <c r="S143" s="32">
        <v>1</v>
      </c>
      <c r="T143" s="31">
        <v>1239</v>
      </c>
      <c r="U143" s="31">
        <v>716</v>
      </c>
      <c r="V143" s="31">
        <v>78.259752249703055</v>
      </c>
      <c r="W143" s="30">
        <v>2034.2597522497031</v>
      </c>
      <c r="X143" s="32">
        <v>4235.0784683380534</v>
      </c>
      <c r="Y143" s="31">
        <v>-84</v>
      </c>
      <c r="Z143" s="31">
        <v>202</v>
      </c>
      <c r="AA143" s="31">
        <v>-37</v>
      </c>
      <c r="AB143" s="31">
        <v>0</v>
      </c>
      <c r="AC143" s="33">
        <v>0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  <c r="OH143" s="34"/>
      <c r="OI143" s="34"/>
      <c r="OJ143" s="34"/>
      <c r="OK143" s="34"/>
      <c r="OL143" s="34"/>
      <c r="OM143" s="34"/>
      <c r="ON143" s="34"/>
      <c r="OO143" s="34"/>
      <c r="OP143" s="34"/>
      <c r="OQ143" s="34"/>
      <c r="OR143" s="34"/>
      <c r="OS143" s="34"/>
      <c r="OT143" s="34"/>
      <c r="OU143" s="34"/>
      <c r="OV143" s="34"/>
      <c r="OW143" s="34"/>
      <c r="OX143" s="34"/>
      <c r="OY143" s="34"/>
      <c r="OZ143" s="34"/>
      <c r="PA143" s="34"/>
      <c r="PB143" s="34"/>
      <c r="PC143" s="34"/>
      <c r="PD143" s="34"/>
      <c r="PE143" s="34"/>
      <c r="PF143" s="34"/>
      <c r="PG143" s="34"/>
      <c r="PH143" s="34"/>
      <c r="PI143" s="34"/>
      <c r="PJ143" s="34"/>
      <c r="PK143" s="34"/>
      <c r="PL143" s="34"/>
      <c r="PM143" s="34"/>
      <c r="PN143" s="34"/>
      <c r="PO143" s="34"/>
      <c r="PP143" s="34"/>
      <c r="PQ143" s="34"/>
      <c r="PR143" s="34"/>
      <c r="PS143" s="34"/>
      <c r="PT143" s="34"/>
      <c r="PU143" s="34"/>
      <c r="PV143" s="34"/>
      <c r="PW143" s="34"/>
      <c r="PX143" s="34"/>
      <c r="PY143" s="34"/>
      <c r="PZ143" s="34"/>
    </row>
    <row r="144" spans="1:442" s="35" customFormat="1">
      <c r="A144" s="36">
        <v>7790</v>
      </c>
      <c r="B144" s="37" t="s">
        <v>285</v>
      </c>
      <c r="C144" s="27">
        <v>4310.38</v>
      </c>
      <c r="D144" s="28">
        <v>4.0799999999999999E-6</v>
      </c>
      <c r="E144" s="28">
        <v>5.3399999999999997E-6</v>
      </c>
      <c r="F144" s="32">
        <v>50260</v>
      </c>
      <c r="G144" s="31">
        <v>57769</v>
      </c>
      <c r="H144" s="33">
        <v>44038</v>
      </c>
      <c r="I144" s="32">
        <v>2187</v>
      </c>
      <c r="J144" s="31">
        <v>-50767.768655272565</v>
      </c>
      <c r="K144" s="31">
        <v>-48580.768655272565</v>
      </c>
      <c r="L144" s="31">
        <v>-979</v>
      </c>
      <c r="M144" s="33">
        <v>-49559.768655272565</v>
      </c>
      <c r="N144" s="32">
        <v>621</v>
      </c>
      <c r="O144" s="31">
        <v>0</v>
      </c>
      <c r="P144" s="31">
        <v>849</v>
      </c>
      <c r="Q144" s="31">
        <v>0</v>
      </c>
      <c r="R144" s="33">
        <v>1470</v>
      </c>
      <c r="S144" s="32">
        <v>1</v>
      </c>
      <c r="T144" s="31">
        <v>1381</v>
      </c>
      <c r="U144" s="31">
        <v>798</v>
      </c>
      <c r="V144" s="31">
        <v>8180.1904630112504</v>
      </c>
      <c r="W144" s="30">
        <v>10360.190463011251</v>
      </c>
      <c r="X144" s="32">
        <v>-8980.1904630112513</v>
      </c>
      <c r="Y144" s="31">
        <v>-93</v>
      </c>
      <c r="Z144" s="31">
        <v>225</v>
      </c>
      <c r="AA144" s="31">
        <v>-42</v>
      </c>
      <c r="AB144" s="31">
        <v>0</v>
      </c>
      <c r="AC144" s="33">
        <v>0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  <c r="OH144" s="34"/>
      <c r="OI144" s="34"/>
      <c r="OJ144" s="34"/>
      <c r="OK144" s="34"/>
      <c r="OL144" s="34"/>
      <c r="OM144" s="34"/>
      <c r="ON144" s="34"/>
      <c r="OO144" s="34"/>
      <c r="OP144" s="34"/>
      <c r="OQ144" s="34"/>
      <c r="OR144" s="34"/>
      <c r="OS144" s="34"/>
      <c r="OT144" s="34"/>
      <c r="OU144" s="34"/>
      <c r="OV144" s="34"/>
      <c r="OW144" s="34"/>
      <c r="OX144" s="34"/>
      <c r="OY144" s="34"/>
      <c r="OZ144" s="34"/>
      <c r="PA144" s="34"/>
      <c r="PB144" s="34"/>
      <c r="PC144" s="34"/>
      <c r="PD144" s="34"/>
      <c r="PE144" s="34"/>
      <c r="PF144" s="34"/>
      <c r="PG144" s="34"/>
      <c r="PH144" s="34"/>
      <c r="PI144" s="34"/>
      <c r="PJ144" s="34"/>
      <c r="PK144" s="34"/>
      <c r="PL144" s="34"/>
      <c r="PM144" s="34"/>
      <c r="PN144" s="34"/>
      <c r="PO144" s="34"/>
      <c r="PP144" s="34"/>
      <c r="PQ144" s="34"/>
      <c r="PR144" s="34"/>
      <c r="PS144" s="34"/>
      <c r="PT144" s="34"/>
      <c r="PU144" s="34"/>
      <c r="PV144" s="34"/>
      <c r="PW144" s="34"/>
      <c r="PX144" s="34"/>
      <c r="PY144" s="34"/>
      <c r="PZ144" s="34"/>
    </row>
    <row r="145" spans="1:442" s="35" customFormat="1">
      <c r="A145" s="36">
        <v>7792</v>
      </c>
      <c r="B145" s="37" t="s">
        <v>286</v>
      </c>
      <c r="C145" s="27">
        <v>0</v>
      </c>
      <c r="D145" s="28">
        <v>0</v>
      </c>
      <c r="E145" s="28">
        <v>0</v>
      </c>
      <c r="F145" s="32">
        <v>0</v>
      </c>
      <c r="G145" s="31">
        <v>0</v>
      </c>
      <c r="H145" s="33">
        <v>0</v>
      </c>
      <c r="I145" s="32">
        <v>0</v>
      </c>
      <c r="J145" s="31">
        <v>0</v>
      </c>
      <c r="K145" s="31">
        <v>0</v>
      </c>
      <c r="L145" s="31">
        <v>0</v>
      </c>
      <c r="M145" s="33">
        <v>0</v>
      </c>
      <c r="N145" s="32">
        <v>0</v>
      </c>
      <c r="O145" s="31">
        <v>0</v>
      </c>
      <c r="P145" s="31">
        <v>0</v>
      </c>
      <c r="Q145" s="31">
        <v>0</v>
      </c>
      <c r="R145" s="33">
        <v>0</v>
      </c>
      <c r="S145" s="32">
        <v>0</v>
      </c>
      <c r="T145" s="31">
        <v>0</v>
      </c>
      <c r="U145" s="31">
        <v>0</v>
      </c>
      <c r="V145" s="31">
        <v>0</v>
      </c>
      <c r="W145" s="30">
        <v>0</v>
      </c>
      <c r="X145" s="32">
        <v>0</v>
      </c>
      <c r="Y145" s="31">
        <v>0</v>
      </c>
      <c r="Z145" s="31">
        <v>0</v>
      </c>
      <c r="AA145" s="31">
        <v>0</v>
      </c>
      <c r="AB145" s="31">
        <v>0</v>
      </c>
      <c r="AC145" s="33">
        <v>0</v>
      </c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  <c r="OH145" s="34"/>
      <c r="OI145" s="34"/>
      <c r="OJ145" s="34"/>
      <c r="OK145" s="34"/>
      <c r="OL145" s="34"/>
      <c r="OM145" s="34"/>
      <c r="ON145" s="34"/>
      <c r="OO145" s="34"/>
      <c r="OP145" s="34"/>
      <c r="OQ145" s="34"/>
      <c r="OR145" s="34"/>
      <c r="OS145" s="34"/>
      <c r="OT145" s="34"/>
      <c r="OU145" s="34"/>
      <c r="OV145" s="34"/>
      <c r="OW145" s="34"/>
      <c r="OX145" s="34"/>
      <c r="OY145" s="34"/>
      <c r="OZ145" s="34"/>
      <c r="PA145" s="34"/>
      <c r="PB145" s="34"/>
      <c r="PC145" s="34"/>
      <c r="PD145" s="34"/>
      <c r="PE145" s="34"/>
      <c r="PF145" s="34"/>
      <c r="PG145" s="34"/>
      <c r="PH145" s="34"/>
      <c r="PI145" s="34"/>
      <c r="PJ145" s="34"/>
      <c r="PK145" s="34"/>
      <c r="PL145" s="34"/>
      <c r="PM145" s="34"/>
      <c r="PN145" s="34"/>
      <c r="PO145" s="34"/>
      <c r="PP145" s="34"/>
      <c r="PQ145" s="34"/>
      <c r="PR145" s="34"/>
      <c r="PS145" s="34"/>
      <c r="PT145" s="34"/>
      <c r="PU145" s="34"/>
      <c r="PV145" s="34"/>
      <c r="PW145" s="34"/>
      <c r="PX145" s="34"/>
      <c r="PY145" s="34"/>
      <c r="PZ145" s="34"/>
    </row>
    <row r="146" spans="1:442" s="35" customFormat="1">
      <c r="A146" s="36">
        <v>7793</v>
      </c>
      <c r="B146" s="37" t="s">
        <v>287</v>
      </c>
      <c r="C146" s="27">
        <v>5533.4599999999991</v>
      </c>
      <c r="D146" s="28">
        <v>5.2299999999999999E-6</v>
      </c>
      <c r="E146" s="28">
        <v>5.5500000000000002E-6</v>
      </c>
      <c r="F146" s="32">
        <v>64427</v>
      </c>
      <c r="G146" s="31">
        <v>74052</v>
      </c>
      <c r="H146" s="33">
        <v>56451</v>
      </c>
      <c r="I146" s="32">
        <v>2804</v>
      </c>
      <c r="J146" s="31">
        <v>-19933.145133667826</v>
      </c>
      <c r="K146" s="31">
        <v>-17129.145133667826</v>
      </c>
      <c r="L146" s="31">
        <v>-1255</v>
      </c>
      <c r="M146" s="33">
        <v>-18384.145133667826</v>
      </c>
      <c r="N146" s="32">
        <v>797</v>
      </c>
      <c r="O146" s="31">
        <v>0</v>
      </c>
      <c r="P146" s="31">
        <v>1088</v>
      </c>
      <c r="Q146" s="31">
        <v>212.8142641173269</v>
      </c>
      <c r="R146" s="33">
        <v>2097.8142641173267</v>
      </c>
      <c r="S146" s="32">
        <v>1</v>
      </c>
      <c r="T146" s="31">
        <v>1770</v>
      </c>
      <c r="U146" s="31">
        <v>1023</v>
      </c>
      <c r="V146" s="31">
        <v>2014.8702955640842</v>
      </c>
      <c r="W146" s="30">
        <v>4808.8702955640838</v>
      </c>
      <c r="X146" s="32">
        <v>-2828.0560314467575</v>
      </c>
      <c r="Y146" s="31">
        <v>-120</v>
      </c>
      <c r="Z146" s="31">
        <v>288</v>
      </c>
      <c r="AA146" s="31">
        <v>-50.999999999999545</v>
      </c>
      <c r="AB146" s="31">
        <v>0</v>
      </c>
      <c r="AC146" s="33">
        <v>0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  <c r="OH146" s="34"/>
      <c r="OI146" s="34"/>
      <c r="OJ146" s="34"/>
      <c r="OK146" s="34"/>
      <c r="OL146" s="34"/>
      <c r="OM146" s="34"/>
      <c r="ON146" s="34"/>
      <c r="OO146" s="34"/>
      <c r="OP146" s="34"/>
      <c r="OQ146" s="34"/>
      <c r="OR146" s="34"/>
      <c r="OS146" s="34"/>
      <c r="OT146" s="34"/>
      <c r="OU146" s="34"/>
      <c r="OV146" s="34"/>
      <c r="OW146" s="34"/>
      <c r="OX146" s="34"/>
      <c r="OY146" s="34"/>
      <c r="OZ146" s="34"/>
      <c r="PA146" s="34"/>
      <c r="PB146" s="34"/>
      <c r="PC146" s="34"/>
      <c r="PD146" s="34"/>
      <c r="PE146" s="34"/>
      <c r="PF146" s="34"/>
      <c r="PG146" s="34"/>
      <c r="PH146" s="34"/>
      <c r="PI146" s="34"/>
      <c r="PJ146" s="34"/>
      <c r="PK146" s="34"/>
      <c r="PL146" s="34"/>
      <c r="PM146" s="34"/>
      <c r="PN146" s="34"/>
      <c r="PO146" s="34"/>
      <c r="PP146" s="34"/>
      <c r="PQ146" s="34"/>
      <c r="PR146" s="34"/>
      <c r="PS146" s="34"/>
      <c r="PT146" s="34"/>
      <c r="PU146" s="34"/>
      <c r="PV146" s="34"/>
      <c r="PW146" s="34"/>
      <c r="PX146" s="34"/>
      <c r="PY146" s="34"/>
      <c r="PZ146" s="34"/>
    </row>
    <row r="147" spans="1:442" s="35" customFormat="1">
      <c r="A147" s="36">
        <v>7794</v>
      </c>
      <c r="B147" s="37" t="s">
        <v>288</v>
      </c>
      <c r="C147" s="27">
        <v>3785.86</v>
      </c>
      <c r="D147" s="28">
        <v>3.58E-6</v>
      </c>
      <c r="E147" s="28">
        <v>1.8300000000000001E-6</v>
      </c>
      <c r="F147" s="32">
        <v>44101</v>
      </c>
      <c r="G147" s="31">
        <v>50690</v>
      </c>
      <c r="H147" s="33">
        <v>38641</v>
      </c>
      <c r="I147" s="32">
        <v>1919</v>
      </c>
      <c r="J147" s="31">
        <v>-7976.8219116915825</v>
      </c>
      <c r="K147" s="31">
        <v>-6057.8219116915825</v>
      </c>
      <c r="L147" s="31">
        <v>-859</v>
      </c>
      <c r="M147" s="33">
        <v>-6916.8219116915825</v>
      </c>
      <c r="N147" s="32">
        <v>545</v>
      </c>
      <c r="O147" s="31">
        <v>0</v>
      </c>
      <c r="P147" s="31">
        <v>745</v>
      </c>
      <c r="Q147" s="31">
        <v>11422.344800836665</v>
      </c>
      <c r="R147" s="33">
        <v>12712.344800836665</v>
      </c>
      <c r="S147" s="32">
        <v>1</v>
      </c>
      <c r="T147" s="31">
        <v>1212</v>
      </c>
      <c r="U147" s="31">
        <v>700</v>
      </c>
      <c r="V147" s="31">
        <v>0</v>
      </c>
      <c r="W147" s="30">
        <v>1913</v>
      </c>
      <c r="X147" s="32">
        <v>10720.344800836665</v>
      </c>
      <c r="Y147" s="31">
        <v>-82</v>
      </c>
      <c r="Z147" s="31">
        <v>197</v>
      </c>
      <c r="AA147" s="31">
        <v>-36</v>
      </c>
      <c r="AB147" s="31">
        <v>0</v>
      </c>
      <c r="AC147" s="33">
        <v>0</v>
      </c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  <c r="OH147" s="34"/>
      <c r="OI147" s="34"/>
      <c r="OJ147" s="34"/>
      <c r="OK147" s="34"/>
      <c r="OL147" s="34"/>
      <c r="OM147" s="34"/>
      <c r="ON147" s="34"/>
      <c r="OO147" s="34"/>
      <c r="OP147" s="34"/>
      <c r="OQ147" s="34"/>
      <c r="OR147" s="34"/>
      <c r="OS147" s="34"/>
      <c r="OT147" s="34"/>
      <c r="OU147" s="34"/>
      <c r="OV147" s="34"/>
      <c r="OW147" s="34"/>
      <c r="OX147" s="34"/>
      <c r="OY147" s="34"/>
      <c r="OZ147" s="34"/>
      <c r="PA147" s="34"/>
      <c r="PB147" s="34"/>
      <c r="PC147" s="34"/>
      <c r="PD147" s="34"/>
      <c r="PE147" s="34"/>
      <c r="PF147" s="34"/>
      <c r="PG147" s="34"/>
      <c r="PH147" s="34"/>
      <c r="PI147" s="34"/>
      <c r="PJ147" s="34"/>
      <c r="PK147" s="34"/>
      <c r="PL147" s="34"/>
      <c r="PM147" s="34"/>
      <c r="PN147" s="34"/>
      <c r="PO147" s="34"/>
      <c r="PP147" s="34"/>
      <c r="PQ147" s="34"/>
      <c r="PR147" s="34"/>
      <c r="PS147" s="34"/>
      <c r="PT147" s="34"/>
      <c r="PU147" s="34"/>
      <c r="PV147" s="34"/>
      <c r="PW147" s="34"/>
      <c r="PX147" s="34"/>
      <c r="PY147" s="34"/>
      <c r="PZ147" s="34"/>
    </row>
    <row r="148" spans="1:442" s="35" customFormat="1">
      <c r="A148" s="36">
        <v>7798</v>
      </c>
      <c r="B148" s="37" t="s">
        <v>289</v>
      </c>
      <c r="C148" s="27">
        <v>7340.52</v>
      </c>
      <c r="D148" s="28">
        <v>6.9399999999999996E-6</v>
      </c>
      <c r="E148" s="28">
        <v>7.43E-6</v>
      </c>
      <c r="F148" s="32">
        <v>85492</v>
      </c>
      <c r="G148" s="31">
        <v>98264</v>
      </c>
      <c r="H148" s="33">
        <v>74908</v>
      </c>
      <c r="I148" s="32">
        <v>3720</v>
      </c>
      <c r="J148" s="31">
        <v>-50762.812975453933</v>
      </c>
      <c r="K148" s="31">
        <v>-47042.812975453933</v>
      </c>
      <c r="L148" s="31">
        <v>-1666</v>
      </c>
      <c r="M148" s="33">
        <v>-48708.812975453933</v>
      </c>
      <c r="N148" s="32">
        <v>1057</v>
      </c>
      <c r="O148" s="31">
        <v>0</v>
      </c>
      <c r="P148" s="31">
        <v>1444</v>
      </c>
      <c r="Q148" s="31">
        <v>0</v>
      </c>
      <c r="R148" s="33">
        <v>2501</v>
      </c>
      <c r="S148" s="32">
        <v>1</v>
      </c>
      <c r="T148" s="31">
        <v>2349</v>
      </c>
      <c r="U148" s="31">
        <v>1357</v>
      </c>
      <c r="V148" s="31">
        <v>3106.2221451911055</v>
      </c>
      <c r="W148" s="30">
        <v>6813.2221451911055</v>
      </c>
      <c r="X148" s="32">
        <v>-4467.2221451911055</v>
      </c>
      <c r="Y148" s="31">
        <v>-159</v>
      </c>
      <c r="Z148" s="31">
        <v>382</v>
      </c>
      <c r="AA148" s="31">
        <v>-68</v>
      </c>
      <c r="AB148" s="31">
        <v>0</v>
      </c>
      <c r="AC148" s="33">
        <v>0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  <c r="OH148" s="34"/>
      <c r="OI148" s="34"/>
      <c r="OJ148" s="34"/>
      <c r="OK148" s="34"/>
      <c r="OL148" s="34"/>
      <c r="OM148" s="34"/>
      <c r="ON148" s="34"/>
      <c r="OO148" s="34"/>
      <c r="OP148" s="34"/>
      <c r="OQ148" s="34"/>
      <c r="OR148" s="34"/>
      <c r="OS148" s="34"/>
      <c r="OT148" s="34"/>
      <c r="OU148" s="34"/>
      <c r="OV148" s="34"/>
      <c r="OW148" s="34"/>
      <c r="OX148" s="34"/>
      <c r="OY148" s="34"/>
      <c r="OZ148" s="34"/>
      <c r="PA148" s="34"/>
      <c r="PB148" s="34"/>
      <c r="PC148" s="34"/>
      <c r="PD148" s="34"/>
      <c r="PE148" s="34"/>
      <c r="PF148" s="34"/>
      <c r="PG148" s="34"/>
      <c r="PH148" s="34"/>
      <c r="PI148" s="34"/>
      <c r="PJ148" s="34"/>
      <c r="PK148" s="34"/>
      <c r="PL148" s="34"/>
      <c r="PM148" s="34"/>
      <c r="PN148" s="34"/>
      <c r="PO148" s="34"/>
      <c r="PP148" s="34"/>
      <c r="PQ148" s="34"/>
      <c r="PR148" s="34"/>
      <c r="PS148" s="34"/>
      <c r="PT148" s="34"/>
      <c r="PU148" s="34"/>
      <c r="PV148" s="34"/>
      <c r="PW148" s="34"/>
      <c r="PX148" s="34"/>
      <c r="PY148" s="34"/>
      <c r="PZ148" s="34"/>
    </row>
    <row r="149" spans="1:442" s="35" customFormat="1">
      <c r="A149" s="36">
        <v>7799</v>
      </c>
      <c r="B149" s="37" t="s">
        <v>290</v>
      </c>
      <c r="C149" s="27">
        <v>0</v>
      </c>
      <c r="D149" s="28">
        <v>0</v>
      </c>
      <c r="E149" s="28">
        <v>0</v>
      </c>
      <c r="F149" s="32">
        <v>0</v>
      </c>
      <c r="G149" s="31">
        <v>0</v>
      </c>
      <c r="H149" s="33">
        <v>0</v>
      </c>
      <c r="I149" s="32">
        <v>0</v>
      </c>
      <c r="J149" s="31">
        <v>0</v>
      </c>
      <c r="K149" s="31">
        <v>0</v>
      </c>
      <c r="L149" s="31">
        <v>0</v>
      </c>
      <c r="M149" s="33">
        <v>0</v>
      </c>
      <c r="N149" s="32">
        <v>0</v>
      </c>
      <c r="O149" s="31">
        <v>0</v>
      </c>
      <c r="P149" s="31">
        <v>0</v>
      </c>
      <c r="Q149" s="31">
        <v>0</v>
      </c>
      <c r="R149" s="33">
        <v>0</v>
      </c>
      <c r="S149" s="32">
        <v>0</v>
      </c>
      <c r="T149" s="31">
        <v>0</v>
      </c>
      <c r="U149" s="31">
        <v>0</v>
      </c>
      <c r="V149" s="31">
        <v>0</v>
      </c>
      <c r="W149" s="30">
        <v>0</v>
      </c>
      <c r="X149" s="32">
        <v>0</v>
      </c>
      <c r="Y149" s="31">
        <v>0</v>
      </c>
      <c r="Z149" s="31">
        <v>0</v>
      </c>
      <c r="AA149" s="31">
        <v>0</v>
      </c>
      <c r="AB149" s="31">
        <v>0</v>
      </c>
      <c r="AC149" s="33">
        <v>0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  <c r="OH149" s="34"/>
      <c r="OI149" s="34"/>
      <c r="OJ149" s="34"/>
      <c r="OK149" s="34"/>
      <c r="OL149" s="34"/>
      <c r="OM149" s="34"/>
      <c r="ON149" s="34"/>
      <c r="OO149" s="34"/>
      <c r="OP149" s="34"/>
      <c r="OQ149" s="34"/>
      <c r="OR149" s="34"/>
      <c r="OS149" s="34"/>
      <c r="OT149" s="34"/>
      <c r="OU149" s="34"/>
      <c r="OV149" s="34"/>
      <c r="OW149" s="34"/>
      <c r="OX149" s="34"/>
      <c r="OY149" s="34"/>
      <c r="OZ149" s="34"/>
      <c r="PA149" s="34"/>
      <c r="PB149" s="34"/>
      <c r="PC149" s="34"/>
      <c r="PD149" s="34"/>
      <c r="PE149" s="34"/>
      <c r="PF149" s="34"/>
      <c r="PG149" s="34"/>
      <c r="PH149" s="34"/>
      <c r="PI149" s="34"/>
      <c r="PJ149" s="34"/>
      <c r="PK149" s="34"/>
      <c r="PL149" s="34"/>
      <c r="PM149" s="34"/>
      <c r="PN149" s="34"/>
      <c r="PO149" s="34"/>
      <c r="PP149" s="34"/>
      <c r="PQ149" s="34"/>
      <c r="PR149" s="34"/>
      <c r="PS149" s="34"/>
      <c r="PT149" s="34"/>
      <c r="PU149" s="34"/>
      <c r="PV149" s="34"/>
      <c r="PW149" s="34"/>
      <c r="PX149" s="34"/>
      <c r="PY149" s="34"/>
      <c r="PZ149" s="34"/>
    </row>
    <row r="150" spans="1:442" s="35" customFormat="1">
      <c r="A150" s="36">
        <v>7805</v>
      </c>
      <c r="B150" s="37" t="s">
        <v>291</v>
      </c>
      <c r="C150" s="27">
        <v>8455.5300000000007</v>
      </c>
      <c r="D150" s="28">
        <v>7.9999999999999996E-6</v>
      </c>
      <c r="E150" s="28">
        <v>6.8199999999999999E-6</v>
      </c>
      <c r="F150" s="32">
        <v>98550</v>
      </c>
      <c r="G150" s="31">
        <v>113273</v>
      </c>
      <c r="H150" s="33">
        <v>86349</v>
      </c>
      <c r="I150" s="32">
        <v>4289</v>
      </c>
      <c r="J150" s="31">
        <v>-33374.119889909009</v>
      </c>
      <c r="K150" s="31">
        <v>-29085.119889909009</v>
      </c>
      <c r="L150" s="31">
        <v>-1920</v>
      </c>
      <c r="M150" s="33">
        <v>-31005.119889909009</v>
      </c>
      <c r="N150" s="32">
        <v>1218</v>
      </c>
      <c r="O150" s="31">
        <v>0</v>
      </c>
      <c r="P150" s="31">
        <v>1665</v>
      </c>
      <c r="Q150" s="31">
        <v>7865.178571151806</v>
      </c>
      <c r="R150" s="33">
        <v>10748.178571151806</v>
      </c>
      <c r="S150" s="32">
        <v>1</v>
      </c>
      <c r="T150" s="31">
        <v>2708</v>
      </c>
      <c r="U150" s="31">
        <v>1565</v>
      </c>
      <c r="V150" s="31">
        <v>0</v>
      </c>
      <c r="W150" s="30">
        <v>4274</v>
      </c>
      <c r="X150" s="32">
        <v>6296.178571151806</v>
      </c>
      <c r="Y150" s="31">
        <v>-183</v>
      </c>
      <c r="Z150" s="31">
        <v>441</v>
      </c>
      <c r="AA150" s="31">
        <v>-80</v>
      </c>
      <c r="AB150" s="31">
        <v>0</v>
      </c>
      <c r="AC150" s="33">
        <v>0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  <c r="OH150" s="34"/>
      <c r="OI150" s="34"/>
      <c r="OJ150" s="34"/>
      <c r="OK150" s="34"/>
      <c r="OL150" s="34"/>
      <c r="OM150" s="34"/>
      <c r="ON150" s="34"/>
      <c r="OO150" s="34"/>
      <c r="OP150" s="34"/>
      <c r="OQ150" s="34"/>
      <c r="OR150" s="34"/>
      <c r="OS150" s="34"/>
      <c r="OT150" s="34"/>
      <c r="OU150" s="34"/>
      <c r="OV150" s="34"/>
      <c r="OW150" s="34"/>
      <c r="OX150" s="34"/>
      <c r="OY150" s="34"/>
      <c r="OZ150" s="34"/>
      <c r="PA150" s="34"/>
      <c r="PB150" s="34"/>
      <c r="PC150" s="34"/>
      <c r="PD150" s="34"/>
      <c r="PE150" s="34"/>
      <c r="PF150" s="34"/>
      <c r="PG150" s="34"/>
      <c r="PH150" s="34"/>
      <c r="PI150" s="34"/>
      <c r="PJ150" s="34"/>
      <c r="PK150" s="34"/>
      <c r="PL150" s="34"/>
      <c r="PM150" s="34"/>
      <c r="PN150" s="34"/>
      <c r="PO150" s="34"/>
      <c r="PP150" s="34"/>
      <c r="PQ150" s="34"/>
      <c r="PR150" s="34"/>
      <c r="PS150" s="34"/>
      <c r="PT150" s="34"/>
      <c r="PU150" s="34"/>
      <c r="PV150" s="34"/>
      <c r="PW150" s="34"/>
      <c r="PX150" s="34"/>
      <c r="PY150" s="34"/>
      <c r="PZ150" s="34"/>
    </row>
    <row r="151" spans="1:442" s="35" customFormat="1">
      <c r="A151" s="36">
        <v>7807</v>
      </c>
      <c r="B151" s="37" t="s">
        <v>292</v>
      </c>
      <c r="C151" s="27">
        <v>3126.6</v>
      </c>
      <c r="D151" s="28">
        <v>2.96E-6</v>
      </c>
      <c r="E151" s="28">
        <v>3.5700000000000001E-6</v>
      </c>
      <c r="F151" s="32">
        <v>36463</v>
      </c>
      <c r="G151" s="31">
        <v>41911</v>
      </c>
      <c r="H151" s="33">
        <v>31949</v>
      </c>
      <c r="I151" s="32">
        <v>1587</v>
      </c>
      <c r="J151" s="31">
        <v>-17841.428489950318</v>
      </c>
      <c r="K151" s="31">
        <v>-16254.428489950318</v>
      </c>
      <c r="L151" s="31">
        <v>-710</v>
      </c>
      <c r="M151" s="33">
        <v>-16964.428489950318</v>
      </c>
      <c r="N151" s="32">
        <v>451</v>
      </c>
      <c r="O151" s="31">
        <v>0</v>
      </c>
      <c r="P151" s="31">
        <v>616</v>
      </c>
      <c r="Q151" s="31">
        <v>160.50502075138633</v>
      </c>
      <c r="R151" s="33">
        <v>1227.5050207513864</v>
      </c>
      <c r="S151" s="32">
        <v>0</v>
      </c>
      <c r="T151" s="31">
        <v>1002</v>
      </c>
      <c r="U151" s="31">
        <v>579</v>
      </c>
      <c r="V151" s="31">
        <v>3922.3905643885714</v>
      </c>
      <c r="W151" s="30">
        <v>5503.3905643885719</v>
      </c>
      <c r="X151" s="32">
        <v>-4342.885543637185</v>
      </c>
      <c r="Y151" s="31">
        <v>-68</v>
      </c>
      <c r="Z151" s="31">
        <v>163</v>
      </c>
      <c r="AA151" s="31">
        <v>-28</v>
      </c>
      <c r="AB151" s="31">
        <v>0</v>
      </c>
      <c r="AC151" s="33">
        <v>0</v>
      </c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  <c r="OH151" s="34"/>
      <c r="OI151" s="34"/>
      <c r="OJ151" s="34"/>
      <c r="OK151" s="34"/>
      <c r="OL151" s="34"/>
      <c r="OM151" s="34"/>
      <c r="ON151" s="34"/>
      <c r="OO151" s="34"/>
      <c r="OP151" s="34"/>
      <c r="OQ151" s="34"/>
      <c r="OR151" s="34"/>
      <c r="OS151" s="34"/>
      <c r="OT151" s="34"/>
      <c r="OU151" s="34"/>
      <c r="OV151" s="34"/>
      <c r="OW151" s="34"/>
      <c r="OX151" s="34"/>
      <c r="OY151" s="34"/>
      <c r="OZ151" s="34"/>
      <c r="PA151" s="34"/>
      <c r="PB151" s="34"/>
      <c r="PC151" s="34"/>
      <c r="PD151" s="34"/>
      <c r="PE151" s="34"/>
      <c r="PF151" s="34"/>
      <c r="PG151" s="34"/>
      <c r="PH151" s="34"/>
      <c r="PI151" s="34"/>
      <c r="PJ151" s="34"/>
      <c r="PK151" s="34"/>
      <c r="PL151" s="34"/>
      <c r="PM151" s="34"/>
      <c r="PN151" s="34"/>
      <c r="PO151" s="34"/>
      <c r="PP151" s="34"/>
      <c r="PQ151" s="34"/>
      <c r="PR151" s="34"/>
      <c r="PS151" s="34"/>
      <c r="PT151" s="34"/>
      <c r="PU151" s="34"/>
      <c r="PV151" s="34"/>
      <c r="PW151" s="34"/>
      <c r="PX151" s="34"/>
      <c r="PY151" s="34"/>
      <c r="PZ151" s="34"/>
    </row>
    <row r="152" spans="1:442" s="35" customFormat="1">
      <c r="A152" s="36">
        <v>7814</v>
      </c>
      <c r="B152" s="37" t="s">
        <v>293</v>
      </c>
      <c r="C152" s="27">
        <v>9618.41</v>
      </c>
      <c r="D152" s="28">
        <v>9.0999999999999993E-6</v>
      </c>
      <c r="E152" s="28">
        <v>1.027E-5</v>
      </c>
      <c r="F152" s="32">
        <v>112100</v>
      </c>
      <c r="G152" s="31">
        <v>128848</v>
      </c>
      <c r="H152" s="33">
        <v>98222</v>
      </c>
      <c r="I152" s="32">
        <v>4878</v>
      </c>
      <c r="J152" s="31">
        <v>-80664.451849394827</v>
      </c>
      <c r="K152" s="31">
        <v>-75786.451849394827</v>
      </c>
      <c r="L152" s="31">
        <v>-2184</v>
      </c>
      <c r="M152" s="33">
        <v>-77970.451849394827</v>
      </c>
      <c r="N152" s="32">
        <v>1386</v>
      </c>
      <c r="O152" s="31">
        <v>0</v>
      </c>
      <c r="P152" s="31">
        <v>1894</v>
      </c>
      <c r="Q152" s="31">
        <v>0</v>
      </c>
      <c r="R152" s="33">
        <v>3280</v>
      </c>
      <c r="S152" s="32">
        <v>1</v>
      </c>
      <c r="T152" s="31">
        <v>3080</v>
      </c>
      <c r="U152" s="31">
        <v>1780</v>
      </c>
      <c r="V152" s="31">
        <v>7569.2955542888494</v>
      </c>
      <c r="W152" s="30">
        <v>12430.295554288849</v>
      </c>
      <c r="X152" s="32">
        <v>-9354.2955542888485</v>
      </c>
      <c r="Y152" s="31">
        <v>-208</v>
      </c>
      <c r="Z152" s="31">
        <v>502</v>
      </c>
      <c r="AA152" s="31">
        <v>-90</v>
      </c>
      <c r="AB152" s="31">
        <v>0</v>
      </c>
      <c r="AC152" s="33">
        <v>0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  <c r="OH152" s="34"/>
      <c r="OI152" s="34"/>
      <c r="OJ152" s="34"/>
      <c r="OK152" s="34"/>
      <c r="OL152" s="34"/>
      <c r="OM152" s="34"/>
      <c r="ON152" s="34"/>
      <c r="OO152" s="34"/>
      <c r="OP152" s="34"/>
      <c r="OQ152" s="34"/>
      <c r="OR152" s="34"/>
      <c r="OS152" s="34"/>
      <c r="OT152" s="34"/>
      <c r="OU152" s="34"/>
      <c r="OV152" s="34"/>
      <c r="OW152" s="34"/>
      <c r="OX152" s="34"/>
      <c r="OY152" s="34"/>
      <c r="OZ152" s="34"/>
      <c r="PA152" s="34"/>
      <c r="PB152" s="34"/>
      <c r="PC152" s="34"/>
      <c r="PD152" s="34"/>
      <c r="PE152" s="34"/>
      <c r="PF152" s="34"/>
      <c r="PG152" s="34"/>
      <c r="PH152" s="34"/>
      <c r="PI152" s="34"/>
      <c r="PJ152" s="34"/>
      <c r="PK152" s="34"/>
      <c r="PL152" s="34"/>
      <c r="PM152" s="34"/>
      <c r="PN152" s="34"/>
      <c r="PO152" s="34"/>
      <c r="PP152" s="34"/>
      <c r="PQ152" s="34"/>
      <c r="PR152" s="34"/>
      <c r="PS152" s="34"/>
      <c r="PT152" s="34"/>
      <c r="PU152" s="34"/>
      <c r="PV152" s="34"/>
      <c r="PW152" s="34"/>
      <c r="PX152" s="34"/>
      <c r="PY152" s="34"/>
      <c r="PZ152" s="34"/>
    </row>
    <row r="153" spans="1:442" s="35" customFormat="1">
      <c r="A153" s="36">
        <v>7817</v>
      </c>
      <c r="B153" s="37" t="s">
        <v>294</v>
      </c>
      <c r="C153" s="27">
        <v>0</v>
      </c>
      <c r="D153" s="28">
        <v>0</v>
      </c>
      <c r="E153" s="28">
        <v>0</v>
      </c>
      <c r="F153" s="32">
        <v>0</v>
      </c>
      <c r="G153" s="31">
        <v>0</v>
      </c>
      <c r="H153" s="33">
        <v>0</v>
      </c>
      <c r="I153" s="32">
        <v>0</v>
      </c>
      <c r="J153" s="31">
        <v>-17268.058122306746</v>
      </c>
      <c r="K153" s="31">
        <v>-17268.058122306746</v>
      </c>
      <c r="L153" s="31">
        <v>0</v>
      </c>
      <c r="M153" s="33">
        <v>-17268.058122306746</v>
      </c>
      <c r="N153" s="32">
        <v>0</v>
      </c>
      <c r="O153" s="31">
        <v>0</v>
      </c>
      <c r="P153" s="31">
        <v>0</v>
      </c>
      <c r="Q153" s="31">
        <v>0</v>
      </c>
      <c r="R153" s="33">
        <v>0</v>
      </c>
      <c r="S153" s="32">
        <v>0</v>
      </c>
      <c r="T153" s="31">
        <v>0</v>
      </c>
      <c r="U153" s="31">
        <v>0</v>
      </c>
      <c r="V153" s="31">
        <v>0</v>
      </c>
      <c r="W153" s="30">
        <v>0</v>
      </c>
      <c r="X153" s="32">
        <v>0</v>
      </c>
      <c r="Y153" s="31">
        <v>0</v>
      </c>
      <c r="Z153" s="31">
        <v>0</v>
      </c>
      <c r="AA153" s="31">
        <v>0</v>
      </c>
      <c r="AB153" s="31">
        <v>0</v>
      </c>
      <c r="AC153" s="33">
        <v>0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  <c r="OH153" s="34"/>
      <c r="OI153" s="34"/>
      <c r="OJ153" s="34"/>
      <c r="OK153" s="34"/>
      <c r="OL153" s="34"/>
      <c r="OM153" s="34"/>
      <c r="ON153" s="34"/>
      <c r="OO153" s="34"/>
      <c r="OP153" s="34"/>
      <c r="OQ153" s="34"/>
      <c r="OR153" s="34"/>
      <c r="OS153" s="34"/>
      <c r="OT153" s="34"/>
      <c r="OU153" s="34"/>
      <c r="OV153" s="34"/>
      <c r="OW153" s="34"/>
      <c r="OX153" s="34"/>
      <c r="OY153" s="34"/>
      <c r="OZ153" s="34"/>
      <c r="PA153" s="34"/>
      <c r="PB153" s="34"/>
      <c r="PC153" s="34"/>
      <c r="PD153" s="34"/>
      <c r="PE153" s="34"/>
      <c r="PF153" s="34"/>
      <c r="PG153" s="34"/>
      <c r="PH153" s="34"/>
      <c r="PI153" s="34"/>
      <c r="PJ153" s="34"/>
      <c r="PK153" s="34"/>
      <c r="PL153" s="34"/>
      <c r="PM153" s="34"/>
      <c r="PN153" s="34"/>
      <c r="PO153" s="34"/>
      <c r="PP153" s="34"/>
      <c r="PQ153" s="34"/>
      <c r="PR153" s="34"/>
      <c r="PS153" s="34"/>
      <c r="PT153" s="34"/>
      <c r="PU153" s="34"/>
      <c r="PV153" s="34"/>
      <c r="PW153" s="34"/>
      <c r="PX153" s="34"/>
      <c r="PY153" s="34"/>
      <c r="PZ153" s="34"/>
    </row>
    <row r="154" spans="1:442" s="35" customFormat="1">
      <c r="A154" s="36">
        <v>7819</v>
      </c>
      <c r="B154" s="37" t="s">
        <v>295</v>
      </c>
      <c r="C154" s="27">
        <v>0</v>
      </c>
      <c r="D154" s="28">
        <v>0</v>
      </c>
      <c r="E154" s="28">
        <v>0</v>
      </c>
      <c r="F154" s="32">
        <v>0</v>
      </c>
      <c r="G154" s="31">
        <v>0</v>
      </c>
      <c r="H154" s="33">
        <v>0</v>
      </c>
      <c r="I154" s="32">
        <v>0</v>
      </c>
      <c r="J154" s="31">
        <v>0</v>
      </c>
      <c r="K154" s="31">
        <v>0</v>
      </c>
      <c r="L154" s="31">
        <v>0</v>
      </c>
      <c r="M154" s="33">
        <v>0</v>
      </c>
      <c r="N154" s="32">
        <v>0</v>
      </c>
      <c r="O154" s="31">
        <v>0</v>
      </c>
      <c r="P154" s="31">
        <v>0</v>
      </c>
      <c r="Q154" s="31">
        <v>0</v>
      </c>
      <c r="R154" s="33">
        <v>0</v>
      </c>
      <c r="S154" s="32">
        <v>0</v>
      </c>
      <c r="T154" s="31">
        <v>0</v>
      </c>
      <c r="U154" s="31">
        <v>0</v>
      </c>
      <c r="V154" s="31">
        <v>0</v>
      </c>
      <c r="W154" s="30">
        <v>0</v>
      </c>
      <c r="X154" s="32">
        <v>0</v>
      </c>
      <c r="Y154" s="31">
        <v>0</v>
      </c>
      <c r="Z154" s="31">
        <v>0</v>
      </c>
      <c r="AA154" s="31">
        <v>0</v>
      </c>
      <c r="AB154" s="31">
        <v>0</v>
      </c>
      <c r="AC154" s="33">
        <v>0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  <c r="OH154" s="34"/>
      <c r="OI154" s="34"/>
      <c r="OJ154" s="34"/>
      <c r="OK154" s="34"/>
      <c r="OL154" s="34"/>
      <c r="OM154" s="34"/>
      <c r="ON154" s="34"/>
      <c r="OO154" s="34"/>
      <c r="OP154" s="34"/>
      <c r="OQ154" s="34"/>
      <c r="OR154" s="34"/>
      <c r="OS154" s="34"/>
      <c r="OT154" s="34"/>
      <c r="OU154" s="34"/>
      <c r="OV154" s="34"/>
      <c r="OW154" s="34"/>
      <c r="OX154" s="34"/>
      <c r="OY154" s="34"/>
      <c r="OZ154" s="34"/>
      <c r="PA154" s="34"/>
      <c r="PB154" s="34"/>
      <c r="PC154" s="34"/>
      <c r="PD154" s="34"/>
      <c r="PE154" s="34"/>
      <c r="PF154" s="34"/>
      <c r="PG154" s="34"/>
      <c r="PH154" s="34"/>
      <c r="PI154" s="34"/>
      <c r="PJ154" s="34"/>
      <c r="PK154" s="34"/>
      <c r="PL154" s="34"/>
      <c r="PM154" s="34"/>
      <c r="PN154" s="34"/>
      <c r="PO154" s="34"/>
      <c r="PP154" s="34"/>
      <c r="PQ154" s="34"/>
      <c r="PR154" s="34"/>
      <c r="PS154" s="34"/>
      <c r="PT154" s="34"/>
      <c r="PU154" s="34"/>
      <c r="PV154" s="34"/>
      <c r="PW154" s="34"/>
      <c r="PX154" s="34"/>
      <c r="PY154" s="34"/>
      <c r="PZ154" s="34"/>
    </row>
    <row r="155" spans="1:442" s="35" customFormat="1">
      <c r="A155" s="36">
        <v>7820</v>
      </c>
      <c r="B155" s="37" t="s">
        <v>296</v>
      </c>
      <c r="C155" s="27">
        <v>2513.54</v>
      </c>
      <c r="D155" s="28">
        <v>2.3800000000000001E-6</v>
      </c>
      <c r="E155" s="28">
        <v>2.3E-6</v>
      </c>
      <c r="F155" s="32">
        <v>29319</v>
      </c>
      <c r="G155" s="31">
        <v>33699</v>
      </c>
      <c r="H155" s="33">
        <v>25689</v>
      </c>
      <c r="I155" s="32">
        <v>1276</v>
      </c>
      <c r="J155" s="31">
        <v>-13510.841831423188</v>
      </c>
      <c r="K155" s="31">
        <v>-12234.841831423188</v>
      </c>
      <c r="L155" s="31">
        <v>-571</v>
      </c>
      <c r="M155" s="33">
        <v>-12805.841831423188</v>
      </c>
      <c r="N155" s="32">
        <v>362</v>
      </c>
      <c r="O155" s="31">
        <v>0</v>
      </c>
      <c r="P155" s="31">
        <v>495</v>
      </c>
      <c r="Q155" s="31">
        <v>549.13064923056436</v>
      </c>
      <c r="R155" s="33">
        <v>1406.1306492305644</v>
      </c>
      <c r="S155" s="32">
        <v>0</v>
      </c>
      <c r="T155" s="31">
        <v>806</v>
      </c>
      <c r="U155" s="31">
        <v>465</v>
      </c>
      <c r="V155" s="31">
        <v>0</v>
      </c>
      <c r="W155" s="30">
        <v>1271</v>
      </c>
      <c r="X155" s="32">
        <v>82.130649230564359</v>
      </c>
      <c r="Y155" s="31">
        <v>-54</v>
      </c>
      <c r="Z155" s="31">
        <v>131</v>
      </c>
      <c r="AA155" s="31">
        <v>-24</v>
      </c>
      <c r="AB155" s="31">
        <v>0</v>
      </c>
      <c r="AC155" s="33">
        <v>0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  <c r="OH155" s="34"/>
      <c r="OI155" s="34"/>
      <c r="OJ155" s="34"/>
      <c r="OK155" s="34"/>
      <c r="OL155" s="34"/>
      <c r="OM155" s="34"/>
      <c r="ON155" s="34"/>
      <c r="OO155" s="34"/>
      <c r="OP155" s="34"/>
      <c r="OQ155" s="34"/>
      <c r="OR155" s="34"/>
      <c r="OS155" s="34"/>
      <c r="OT155" s="34"/>
      <c r="OU155" s="34"/>
      <c r="OV155" s="34"/>
      <c r="OW155" s="34"/>
      <c r="OX155" s="34"/>
      <c r="OY155" s="34"/>
      <c r="OZ155" s="34"/>
      <c r="PA155" s="34"/>
      <c r="PB155" s="34"/>
      <c r="PC155" s="34"/>
      <c r="PD155" s="34"/>
      <c r="PE155" s="34"/>
      <c r="PF155" s="34"/>
      <c r="PG155" s="34"/>
      <c r="PH155" s="34"/>
      <c r="PI155" s="34"/>
      <c r="PJ155" s="34"/>
      <c r="PK155" s="34"/>
      <c r="PL155" s="34"/>
      <c r="PM155" s="34"/>
      <c r="PN155" s="34"/>
      <c r="PO155" s="34"/>
      <c r="PP155" s="34"/>
      <c r="PQ155" s="34"/>
      <c r="PR155" s="34"/>
      <c r="PS155" s="34"/>
      <c r="PT155" s="34"/>
      <c r="PU155" s="34"/>
      <c r="PV155" s="34"/>
      <c r="PW155" s="34"/>
      <c r="PX155" s="34"/>
      <c r="PY155" s="34"/>
      <c r="PZ155" s="34"/>
    </row>
    <row r="156" spans="1:442" s="35" customFormat="1">
      <c r="A156" s="36">
        <v>7821</v>
      </c>
      <c r="B156" s="37" t="s">
        <v>297</v>
      </c>
      <c r="C156" s="27">
        <v>6167.2800000000007</v>
      </c>
      <c r="D156" s="28">
        <v>5.8300000000000001E-6</v>
      </c>
      <c r="E156" s="28">
        <v>5.8799999999999996E-6</v>
      </c>
      <c r="F156" s="32">
        <v>71818</v>
      </c>
      <c r="G156" s="31">
        <v>82548</v>
      </c>
      <c r="H156" s="33">
        <v>62927</v>
      </c>
      <c r="I156" s="32">
        <v>3125</v>
      </c>
      <c r="J156" s="31">
        <v>-11269.447014466696</v>
      </c>
      <c r="K156" s="31">
        <v>-8144.4470144666957</v>
      </c>
      <c r="L156" s="31">
        <v>-1399</v>
      </c>
      <c r="M156" s="33">
        <v>-9543.4470144666957</v>
      </c>
      <c r="N156" s="32">
        <v>888</v>
      </c>
      <c r="O156" s="31">
        <v>0</v>
      </c>
      <c r="P156" s="31">
        <v>1213</v>
      </c>
      <c r="Q156" s="31">
        <v>396.41669399514882</v>
      </c>
      <c r="R156" s="33">
        <v>2497.4166939951488</v>
      </c>
      <c r="S156" s="32">
        <v>1</v>
      </c>
      <c r="T156" s="31">
        <v>1973</v>
      </c>
      <c r="U156" s="31">
        <v>1140</v>
      </c>
      <c r="V156" s="31">
        <v>258.79905485877197</v>
      </c>
      <c r="W156" s="30">
        <v>3372.7990548587718</v>
      </c>
      <c r="X156" s="32">
        <v>-1006.3823608636231</v>
      </c>
      <c r="Y156" s="31">
        <v>-133</v>
      </c>
      <c r="Z156" s="31">
        <v>321</v>
      </c>
      <c r="AA156" s="31">
        <v>-57</v>
      </c>
      <c r="AB156" s="31">
        <v>0</v>
      </c>
      <c r="AC156" s="33">
        <v>0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  <c r="OH156" s="34"/>
      <c r="OI156" s="34"/>
      <c r="OJ156" s="34"/>
      <c r="OK156" s="34"/>
      <c r="OL156" s="34"/>
      <c r="OM156" s="34"/>
      <c r="ON156" s="34"/>
      <c r="OO156" s="34"/>
      <c r="OP156" s="34"/>
      <c r="OQ156" s="34"/>
      <c r="OR156" s="34"/>
      <c r="OS156" s="34"/>
      <c r="OT156" s="34"/>
      <c r="OU156" s="34"/>
      <c r="OV156" s="34"/>
      <c r="OW156" s="34"/>
      <c r="OX156" s="34"/>
      <c r="OY156" s="34"/>
      <c r="OZ156" s="34"/>
      <c r="PA156" s="34"/>
      <c r="PB156" s="34"/>
      <c r="PC156" s="34"/>
      <c r="PD156" s="34"/>
      <c r="PE156" s="34"/>
      <c r="PF156" s="34"/>
      <c r="PG156" s="34"/>
      <c r="PH156" s="34"/>
      <c r="PI156" s="34"/>
      <c r="PJ156" s="34"/>
      <c r="PK156" s="34"/>
      <c r="PL156" s="34"/>
      <c r="PM156" s="34"/>
      <c r="PN156" s="34"/>
      <c r="PO156" s="34"/>
      <c r="PP156" s="34"/>
      <c r="PQ156" s="34"/>
      <c r="PR156" s="34"/>
      <c r="PS156" s="34"/>
      <c r="PT156" s="34"/>
      <c r="PU156" s="34"/>
      <c r="PV156" s="34"/>
      <c r="PW156" s="34"/>
      <c r="PX156" s="34"/>
      <c r="PY156" s="34"/>
      <c r="PZ156" s="34"/>
    </row>
    <row r="157" spans="1:442" s="35" customFormat="1">
      <c r="A157" s="36">
        <v>8024</v>
      </c>
      <c r="B157" s="37" t="s">
        <v>480</v>
      </c>
      <c r="C157" s="27">
        <v>0</v>
      </c>
      <c r="D157" s="28">
        <v>7.2407599999999997E-3</v>
      </c>
      <c r="E157" s="28">
        <v>7.3424099999999997E-3</v>
      </c>
      <c r="F157" s="32">
        <v>89196945</v>
      </c>
      <c r="G157" s="31">
        <v>102522606</v>
      </c>
      <c r="H157" s="33">
        <v>78154004</v>
      </c>
      <c r="I157" s="32">
        <v>3881588</v>
      </c>
      <c r="J157" s="31">
        <v>-2844254.3870710731</v>
      </c>
      <c r="K157" s="31">
        <v>1037333.6129289269</v>
      </c>
      <c r="L157" s="31">
        <v>-1737782</v>
      </c>
      <c r="M157" s="33">
        <v>-700448.38707107306</v>
      </c>
      <c r="N157" s="32">
        <v>1102795</v>
      </c>
      <c r="O157" s="31">
        <v>0</v>
      </c>
      <c r="P157" s="31">
        <v>1506915</v>
      </c>
      <c r="Q157" s="31">
        <v>0</v>
      </c>
      <c r="R157" s="33">
        <v>2609710</v>
      </c>
      <c r="S157" s="32">
        <v>1078</v>
      </c>
      <c r="T157" s="31">
        <v>2450938</v>
      </c>
      <c r="U157" s="31">
        <v>1416196</v>
      </c>
      <c r="V157" s="31">
        <v>4410603.3826201633</v>
      </c>
      <c r="W157" s="30">
        <v>8278815.3826201633</v>
      </c>
      <c r="X157" s="32">
        <v>-5830835.3826201633</v>
      </c>
      <c r="Y157" s="31">
        <v>-165637</v>
      </c>
      <c r="Z157" s="31">
        <v>399065</v>
      </c>
      <c r="AA157" s="31">
        <v>-71698</v>
      </c>
      <c r="AB157" s="31">
        <v>0</v>
      </c>
      <c r="AC157" s="33">
        <v>0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  <c r="OH157" s="34"/>
      <c r="OI157" s="34"/>
      <c r="OJ157" s="34"/>
      <c r="OK157" s="34"/>
      <c r="OL157" s="34"/>
      <c r="OM157" s="34"/>
      <c r="ON157" s="34"/>
      <c r="OO157" s="34"/>
      <c r="OP157" s="34"/>
      <c r="OQ157" s="34"/>
      <c r="OR157" s="34"/>
      <c r="OS157" s="34"/>
      <c r="OT157" s="34"/>
      <c r="OU157" s="34"/>
      <c r="OV157" s="34"/>
      <c r="OW157" s="34"/>
      <c r="OX157" s="34"/>
      <c r="OY157" s="34"/>
      <c r="OZ157" s="34"/>
      <c r="PA157" s="34"/>
      <c r="PB157" s="34"/>
      <c r="PC157" s="34"/>
      <c r="PD157" s="34"/>
      <c r="PE157" s="34"/>
      <c r="PF157" s="34"/>
      <c r="PG157" s="34"/>
      <c r="PH157" s="34"/>
      <c r="PI157" s="34"/>
      <c r="PJ157" s="34"/>
      <c r="PK157" s="34"/>
      <c r="PL157" s="34"/>
      <c r="PM157" s="34"/>
      <c r="PN157" s="34"/>
      <c r="PO157" s="34"/>
      <c r="PP157" s="34"/>
      <c r="PQ157" s="34"/>
      <c r="PR157" s="34"/>
      <c r="PS157" s="34"/>
      <c r="PT157" s="34"/>
      <c r="PU157" s="34"/>
      <c r="PV157" s="34"/>
      <c r="PW157" s="34"/>
      <c r="PX157" s="34"/>
      <c r="PY157" s="34"/>
      <c r="PZ157" s="34"/>
    </row>
    <row r="158" spans="1:442" s="35" customFormat="1">
      <c r="A158" s="36">
        <v>8201</v>
      </c>
      <c r="B158" s="37" t="s">
        <v>470</v>
      </c>
      <c r="C158" s="27">
        <v>0</v>
      </c>
      <c r="D158" s="28">
        <v>1.2530499999999999E-3</v>
      </c>
      <c r="E158" s="28">
        <v>1.27064E-3</v>
      </c>
      <c r="F158" s="32">
        <v>15435981</v>
      </c>
      <c r="G158" s="31">
        <v>17742053</v>
      </c>
      <c r="H158" s="33">
        <v>13524944</v>
      </c>
      <c r="I158" s="32">
        <v>671728</v>
      </c>
      <c r="J158" s="31">
        <v>154052.00438896671</v>
      </c>
      <c r="K158" s="31">
        <v>825780.00438896671</v>
      </c>
      <c r="L158" s="31">
        <v>-300732</v>
      </c>
      <c r="M158" s="33">
        <v>525048.00438896671</v>
      </c>
      <c r="N158" s="32">
        <v>190844</v>
      </c>
      <c r="O158" s="31">
        <v>0</v>
      </c>
      <c r="P158" s="31">
        <v>260779</v>
      </c>
      <c r="Q158" s="31">
        <v>0</v>
      </c>
      <c r="R158" s="33">
        <v>451623</v>
      </c>
      <c r="S158" s="32">
        <v>187</v>
      </c>
      <c r="T158" s="31">
        <v>424147</v>
      </c>
      <c r="U158" s="31">
        <v>245080</v>
      </c>
      <c r="V158" s="31">
        <v>750345.201342799</v>
      </c>
      <c r="W158" s="30">
        <v>1419759.201342799</v>
      </c>
      <c r="X158" s="32">
        <v>-996123.201342799</v>
      </c>
      <c r="Y158" s="31">
        <v>-28664</v>
      </c>
      <c r="Z158" s="31">
        <v>69060</v>
      </c>
      <c r="AA158" s="31">
        <v>-12409</v>
      </c>
      <c r="AB158" s="31">
        <v>0</v>
      </c>
      <c r="AC158" s="33">
        <v>0</v>
      </c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  <c r="OH158" s="34"/>
      <c r="OI158" s="34"/>
      <c r="OJ158" s="34"/>
      <c r="OK158" s="34"/>
      <c r="OL158" s="34"/>
      <c r="OM158" s="34"/>
      <c r="ON158" s="34"/>
      <c r="OO158" s="34"/>
      <c r="OP158" s="34"/>
      <c r="OQ158" s="34"/>
      <c r="OR158" s="34"/>
      <c r="OS158" s="34"/>
      <c r="OT158" s="34"/>
      <c r="OU158" s="34"/>
      <c r="OV158" s="34"/>
      <c r="OW158" s="34"/>
      <c r="OX158" s="34"/>
      <c r="OY158" s="34"/>
      <c r="OZ158" s="34"/>
      <c r="PA158" s="34"/>
      <c r="PB158" s="34"/>
      <c r="PC158" s="34"/>
      <c r="PD158" s="34"/>
      <c r="PE158" s="34"/>
      <c r="PF158" s="34"/>
      <c r="PG158" s="34"/>
      <c r="PH158" s="34"/>
      <c r="PI158" s="34"/>
      <c r="PJ158" s="34"/>
      <c r="PK158" s="34"/>
      <c r="PL158" s="34"/>
      <c r="PM158" s="34"/>
      <c r="PN158" s="34"/>
      <c r="PO158" s="34"/>
      <c r="PP158" s="34"/>
      <c r="PQ158" s="34"/>
      <c r="PR158" s="34"/>
      <c r="PS158" s="34"/>
      <c r="PT158" s="34"/>
      <c r="PU158" s="34"/>
      <c r="PV158" s="34"/>
      <c r="PW158" s="34"/>
      <c r="PX158" s="34"/>
      <c r="PY158" s="34"/>
      <c r="PZ158" s="34"/>
    </row>
    <row r="159" spans="1:442" s="35" customFormat="1">
      <c r="A159" s="36">
        <v>8202</v>
      </c>
      <c r="B159" s="37" t="s">
        <v>298</v>
      </c>
      <c r="C159" s="27">
        <v>2849579.4852</v>
      </c>
      <c r="D159" s="28">
        <v>2.7011800000000001E-3</v>
      </c>
      <c r="E159" s="28">
        <v>2.7386699999999999E-3</v>
      </c>
      <c r="F159" s="32">
        <v>33275099</v>
      </c>
      <c r="G159" s="31">
        <v>38246263</v>
      </c>
      <c r="H159" s="33">
        <v>29155507</v>
      </c>
      <c r="I159" s="32">
        <v>1448034</v>
      </c>
      <c r="J159" s="31">
        <v>1713674.2526582347</v>
      </c>
      <c r="K159" s="31">
        <v>3161708.2526582349</v>
      </c>
      <c r="L159" s="31">
        <v>-648283</v>
      </c>
      <c r="M159" s="33">
        <v>2513425.2526582349</v>
      </c>
      <c r="N159" s="32">
        <v>411400</v>
      </c>
      <c r="O159" s="31">
        <v>0</v>
      </c>
      <c r="P159" s="31">
        <v>562158</v>
      </c>
      <c r="Q159" s="31">
        <v>0</v>
      </c>
      <c r="R159" s="33">
        <v>973558</v>
      </c>
      <c r="S159" s="32">
        <v>402</v>
      </c>
      <c r="T159" s="31">
        <v>914327</v>
      </c>
      <c r="U159" s="31">
        <v>528315</v>
      </c>
      <c r="V159" s="31">
        <v>218967.41509529698</v>
      </c>
      <c r="W159" s="30">
        <v>1662011.4150952969</v>
      </c>
      <c r="X159" s="32">
        <v>-748787.41509529692</v>
      </c>
      <c r="Y159" s="31">
        <v>-61791</v>
      </c>
      <c r="Z159" s="31">
        <v>148872</v>
      </c>
      <c r="AA159" s="31">
        <v>-26747</v>
      </c>
      <c r="AB159" s="31">
        <v>0</v>
      </c>
      <c r="AC159" s="33">
        <v>0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  <c r="OH159" s="34"/>
      <c r="OI159" s="34"/>
      <c r="OJ159" s="34"/>
      <c r="OK159" s="34"/>
      <c r="OL159" s="34"/>
      <c r="OM159" s="34"/>
      <c r="ON159" s="34"/>
      <c r="OO159" s="34"/>
      <c r="OP159" s="34"/>
      <c r="OQ159" s="34"/>
      <c r="OR159" s="34"/>
      <c r="OS159" s="34"/>
      <c r="OT159" s="34"/>
      <c r="OU159" s="34"/>
      <c r="OV159" s="34"/>
      <c r="OW159" s="34"/>
      <c r="OX159" s="34"/>
      <c r="OY159" s="34"/>
      <c r="OZ159" s="34"/>
      <c r="PA159" s="34"/>
      <c r="PB159" s="34"/>
      <c r="PC159" s="34"/>
      <c r="PD159" s="34"/>
      <c r="PE159" s="34"/>
      <c r="PF159" s="34"/>
      <c r="PG159" s="34"/>
      <c r="PH159" s="34"/>
      <c r="PI159" s="34"/>
      <c r="PJ159" s="34"/>
      <c r="PK159" s="34"/>
      <c r="PL159" s="34"/>
      <c r="PM159" s="34"/>
      <c r="PN159" s="34"/>
      <c r="PO159" s="34"/>
      <c r="PP159" s="34"/>
      <c r="PQ159" s="34"/>
      <c r="PR159" s="34"/>
      <c r="PS159" s="34"/>
      <c r="PT159" s="34"/>
      <c r="PU159" s="34"/>
      <c r="PV159" s="34"/>
      <c r="PW159" s="34"/>
      <c r="PX159" s="34"/>
      <c r="PY159" s="34"/>
      <c r="PZ159" s="34"/>
    </row>
    <row r="160" spans="1:442" s="35" customFormat="1">
      <c r="A160" s="36">
        <v>8204</v>
      </c>
      <c r="B160" s="37" t="s">
        <v>299</v>
      </c>
      <c r="C160" s="27">
        <v>3872135.8001999999</v>
      </c>
      <c r="D160" s="28">
        <v>3.66928E-3</v>
      </c>
      <c r="E160" s="28">
        <v>3.6036100000000001E-3</v>
      </c>
      <c r="F160" s="32">
        <v>45200858</v>
      </c>
      <c r="G160" s="31">
        <v>51953683</v>
      </c>
      <c r="H160" s="33">
        <v>39604810</v>
      </c>
      <c r="I160" s="32">
        <v>1967008</v>
      </c>
      <c r="J160" s="31">
        <v>578806.95792832796</v>
      </c>
      <c r="K160" s="31">
        <v>2545814.9579283278</v>
      </c>
      <c r="L160" s="31">
        <v>-880627</v>
      </c>
      <c r="M160" s="33">
        <v>1665187.9579283278</v>
      </c>
      <c r="N160" s="32">
        <v>558845</v>
      </c>
      <c r="O160" s="31">
        <v>0</v>
      </c>
      <c r="P160" s="31">
        <v>763634</v>
      </c>
      <c r="Q160" s="31">
        <v>468505.42311350326</v>
      </c>
      <c r="R160" s="33">
        <v>1790984.4231135033</v>
      </c>
      <c r="S160" s="32">
        <v>546</v>
      </c>
      <c r="T160" s="31">
        <v>1242021</v>
      </c>
      <c r="U160" s="31">
        <v>717662</v>
      </c>
      <c r="V160" s="31">
        <v>0</v>
      </c>
      <c r="W160" s="30">
        <v>1960229</v>
      </c>
      <c r="X160" s="32">
        <v>-251201.57688649674</v>
      </c>
      <c r="Y160" s="31">
        <v>-83937</v>
      </c>
      <c r="Z160" s="31">
        <v>202227</v>
      </c>
      <c r="AA160" s="31">
        <v>-36333</v>
      </c>
      <c r="AB160" s="31">
        <v>0</v>
      </c>
      <c r="AC160" s="33">
        <v>0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  <c r="OH160" s="34"/>
      <c r="OI160" s="34"/>
      <c r="OJ160" s="34"/>
      <c r="OK160" s="34"/>
      <c r="OL160" s="34"/>
      <c r="OM160" s="34"/>
      <c r="ON160" s="34"/>
      <c r="OO160" s="34"/>
      <c r="OP160" s="34"/>
      <c r="OQ160" s="34"/>
      <c r="OR160" s="34"/>
      <c r="OS160" s="34"/>
      <c r="OT160" s="34"/>
      <c r="OU160" s="34"/>
      <c r="OV160" s="34"/>
      <c r="OW160" s="34"/>
      <c r="OX160" s="34"/>
      <c r="OY160" s="34"/>
      <c r="OZ160" s="34"/>
      <c r="PA160" s="34"/>
      <c r="PB160" s="34"/>
      <c r="PC160" s="34"/>
      <c r="PD160" s="34"/>
      <c r="PE160" s="34"/>
      <c r="PF160" s="34"/>
      <c r="PG160" s="34"/>
      <c r="PH160" s="34"/>
      <c r="PI160" s="34"/>
      <c r="PJ160" s="34"/>
      <c r="PK160" s="34"/>
      <c r="PL160" s="34"/>
      <c r="PM160" s="34"/>
      <c r="PN160" s="34"/>
      <c r="PO160" s="34"/>
      <c r="PP160" s="34"/>
      <c r="PQ160" s="34"/>
      <c r="PR160" s="34"/>
      <c r="PS160" s="34"/>
      <c r="PT160" s="34"/>
      <c r="PU160" s="34"/>
      <c r="PV160" s="34"/>
      <c r="PW160" s="34"/>
      <c r="PX160" s="34"/>
      <c r="PY160" s="34"/>
      <c r="PZ160" s="34"/>
    </row>
    <row r="161" spans="1:442" s="35" customFormat="1">
      <c r="A161" s="36">
        <v>8205</v>
      </c>
      <c r="B161" s="37" t="s">
        <v>300</v>
      </c>
      <c r="C161" s="27">
        <v>4729703.2921000002</v>
      </c>
      <c r="D161" s="28">
        <v>4.4828200000000002E-3</v>
      </c>
      <c r="E161" s="28">
        <v>4.5131199999999998E-3</v>
      </c>
      <c r="F161" s="32">
        <v>55222635</v>
      </c>
      <c r="G161" s="31">
        <v>63472672</v>
      </c>
      <c r="H161" s="33">
        <v>48385851</v>
      </c>
      <c r="I161" s="32">
        <v>2403126</v>
      </c>
      <c r="J161" s="31">
        <v>515140.63009299495</v>
      </c>
      <c r="K161" s="31">
        <v>2918266.6300929948</v>
      </c>
      <c r="L161" s="31">
        <v>-1075877</v>
      </c>
      <c r="M161" s="33">
        <v>1842389.6300929948</v>
      </c>
      <c r="N161" s="32">
        <v>682750</v>
      </c>
      <c r="O161" s="31">
        <v>0</v>
      </c>
      <c r="P161" s="31">
        <v>932945</v>
      </c>
      <c r="Q161" s="31">
        <v>0</v>
      </c>
      <c r="R161" s="33">
        <v>1615695</v>
      </c>
      <c r="S161" s="32">
        <v>667</v>
      </c>
      <c r="T161" s="31">
        <v>1517398</v>
      </c>
      <c r="U161" s="31">
        <v>876780</v>
      </c>
      <c r="V161" s="31">
        <v>158340.80972692545</v>
      </c>
      <c r="W161" s="30">
        <v>2553185.8097269256</v>
      </c>
      <c r="X161" s="32">
        <v>-1037618.8097269255</v>
      </c>
      <c r="Y161" s="31">
        <v>-102547</v>
      </c>
      <c r="Z161" s="31">
        <v>247065</v>
      </c>
      <c r="AA161" s="31">
        <v>-44390</v>
      </c>
      <c r="AB161" s="31">
        <v>0</v>
      </c>
      <c r="AC161" s="33">
        <v>0</v>
      </c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  <c r="OH161" s="34"/>
      <c r="OI161" s="34"/>
      <c r="OJ161" s="34"/>
      <c r="OK161" s="34"/>
      <c r="OL161" s="34"/>
      <c r="OM161" s="34"/>
      <c r="ON161" s="34"/>
      <c r="OO161" s="34"/>
      <c r="OP161" s="34"/>
      <c r="OQ161" s="34"/>
      <c r="OR161" s="34"/>
      <c r="OS161" s="34"/>
      <c r="OT161" s="34"/>
      <c r="OU161" s="34"/>
      <c r="OV161" s="34"/>
      <c r="OW161" s="34"/>
      <c r="OX161" s="34"/>
      <c r="OY161" s="34"/>
      <c r="OZ161" s="34"/>
      <c r="PA161" s="34"/>
      <c r="PB161" s="34"/>
      <c r="PC161" s="34"/>
      <c r="PD161" s="34"/>
      <c r="PE161" s="34"/>
      <c r="PF161" s="34"/>
      <c r="PG161" s="34"/>
      <c r="PH161" s="34"/>
      <c r="PI161" s="34"/>
      <c r="PJ161" s="34"/>
      <c r="PK161" s="34"/>
      <c r="PL161" s="34"/>
      <c r="PM161" s="34"/>
      <c r="PN161" s="34"/>
      <c r="PO161" s="34"/>
      <c r="PP161" s="34"/>
      <c r="PQ161" s="34"/>
      <c r="PR161" s="34"/>
      <c r="PS161" s="34"/>
      <c r="PT161" s="34"/>
      <c r="PU161" s="34"/>
      <c r="PV161" s="34"/>
      <c r="PW161" s="34"/>
      <c r="PX161" s="34"/>
      <c r="PY161" s="34"/>
      <c r="PZ161" s="34"/>
    </row>
    <row r="162" spans="1:442" s="35" customFormat="1">
      <c r="A162" s="36">
        <v>8208</v>
      </c>
      <c r="B162" s="37" t="s">
        <v>301</v>
      </c>
      <c r="C162" s="27">
        <v>6321337.0315000005</v>
      </c>
      <c r="D162" s="28">
        <v>5.9889499999999998E-3</v>
      </c>
      <c r="E162" s="28">
        <v>5.4080100000000004E-3</v>
      </c>
      <c r="F162" s="32">
        <v>73776240</v>
      </c>
      <c r="G162" s="31">
        <v>84798110</v>
      </c>
      <c r="H162" s="33">
        <v>64642444</v>
      </c>
      <c r="I162" s="32">
        <v>3210525</v>
      </c>
      <c r="J162" s="31">
        <v>2203490.5850265697</v>
      </c>
      <c r="K162" s="31">
        <v>5414015.5850265697</v>
      </c>
      <c r="L162" s="31">
        <v>-1437348</v>
      </c>
      <c r="M162" s="33">
        <v>3976667.5850265697</v>
      </c>
      <c r="N162" s="32">
        <v>912139</v>
      </c>
      <c r="O162" s="31">
        <v>0</v>
      </c>
      <c r="P162" s="31">
        <v>1246394</v>
      </c>
      <c r="Q162" s="31">
        <v>3825023.509121595</v>
      </c>
      <c r="R162" s="33">
        <v>5983556.509121595</v>
      </c>
      <c r="S162" s="32">
        <v>891</v>
      </c>
      <c r="T162" s="31">
        <v>2027211</v>
      </c>
      <c r="U162" s="31">
        <v>1171359</v>
      </c>
      <c r="V162" s="31">
        <v>1460.290485972464</v>
      </c>
      <c r="W162" s="30">
        <v>3200921.2904859725</v>
      </c>
      <c r="X162" s="32">
        <v>2648866.2186356224</v>
      </c>
      <c r="Y162" s="31">
        <v>-137001</v>
      </c>
      <c r="Z162" s="31">
        <v>330073</v>
      </c>
      <c r="AA162" s="31">
        <v>-59303</v>
      </c>
      <c r="AB162" s="31">
        <v>0</v>
      </c>
      <c r="AC162" s="33">
        <v>0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  <c r="OH162" s="34"/>
      <c r="OI162" s="34"/>
      <c r="OJ162" s="34"/>
      <c r="OK162" s="34"/>
      <c r="OL162" s="34"/>
      <c r="OM162" s="34"/>
      <c r="ON162" s="34"/>
      <c r="OO162" s="34"/>
      <c r="OP162" s="34"/>
      <c r="OQ162" s="34"/>
      <c r="OR162" s="34"/>
      <c r="OS162" s="34"/>
      <c r="OT162" s="34"/>
      <c r="OU162" s="34"/>
      <c r="OV162" s="34"/>
      <c r="OW162" s="34"/>
      <c r="OX162" s="34"/>
      <c r="OY162" s="34"/>
      <c r="OZ162" s="34"/>
      <c r="PA162" s="34"/>
      <c r="PB162" s="34"/>
      <c r="PC162" s="34"/>
      <c r="PD162" s="34"/>
      <c r="PE162" s="34"/>
      <c r="PF162" s="34"/>
      <c r="PG162" s="34"/>
      <c r="PH162" s="34"/>
      <c r="PI162" s="34"/>
      <c r="PJ162" s="34"/>
      <c r="PK162" s="34"/>
      <c r="PL162" s="34"/>
      <c r="PM162" s="34"/>
      <c r="PN162" s="34"/>
      <c r="PO162" s="34"/>
      <c r="PP162" s="34"/>
      <c r="PQ162" s="34"/>
      <c r="PR162" s="34"/>
      <c r="PS162" s="34"/>
      <c r="PT162" s="34"/>
      <c r="PU162" s="34"/>
      <c r="PV162" s="34"/>
      <c r="PW162" s="34"/>
      <c r="PX162" s="34"/>
      <c r="PY162" s="34"/>
      <c r="PZ162" s="34"/>
    </row>
    <row r="163" spans="1:442" s="35" customFormat="1">
      <c r="A163" s="36">
        <v>8209</v>
      </c>
      <c r="B163" s="37" t="s">
        <v>302</v>
      </c>
      <c r="C163" s="27">
        <v>2291953.7096000002</v>
      </c>
      <c r="D163" s="28">
        <v>2.1714099999999999E-3</v>
      </c>
      <c r="E163" s="28">
        <v>1.9230499999999999E-3</v>
      </c>
      <c r="F163" s="32">
        <v>26749007</v>
      </c>
      <c r="G163" s="31">
        <v>30745200</v>
      </c>
      <c r="H163" s="33">
        <v>23437372</v>
      </c>
      <c r="I163" s="32">
        <v>1164038</v>
      </c>
      <c r="J163" s="31">
        <v>1086161.3692384115</v>
      </c>
      <c r="K163" s="31">
        <v>2250199.3692384115</v>
      </c>
      <c r="L163" s="31">
        <v>-521138</v>
      </c>
      <c r="M163" s="33">
        <v>1729061.3692384115</v>
      </c>
      <c r="N163" s="32">
        <v>330714</v>
      </c>
      <c r="O163" s="31">
        <v>0</v>
      </c>
      <c r="P163" s="31">
        <v>451904</v>
      </c>
      <c r="Q163" s="31">
        <v>1631361.9305756227</v>
      </c>
      <c r="R163" s="33">
        <v>2413979.9305756227</v>
      </c>
      <c r="S163" s="32">
        <v>323</v>
      </c>
      <c r="T163" s="31">
        <v>735005</v>
      </c>
      <c r="U163" s="31">
        <v>424699</v>
      </c>
      <c r="V163" s="31">
        <v>3711.2244632391335</v>
      </c>
      <c r="W163" s="30">
        <v>1163738.2244632391</v>
      </c>
      <c r="X163" s="32">
        <v>1201741.7061123836</v>
      </c>
      <c r="Y163" s="31">
        <v>-49672</v>
      </c>
      <c r="Z163" s="31">
        <v>119674</v>
      </c>
      <c r="AA163" s="31">
        <v>-21502</v>
      </c>
      <c r="AB163" s="31">
        <v>0</v>
      </c>
      <c r="AC163" s="33">
        <v>0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  <c r="OH163" s="34"/>
      <c r="OI163" s="34"/>
      <c r="OJ163" s="34"/>
      <c r="OK163" s="34"/>
      <c r="OL163" s="34"/>
      <c r="OM163" s="34"/>
      <c r="ON163" s="34"/>
      <c r="OO163" s="34"/>
      <c r="OP163" s="34"/>
      <c r="OQ163" s="34"/>
      <c r="OR163" s="34"/>
      <c r="OS163" s="34"/>
      <c r="OT163" s="34"/>
      <c r="OU163" s="34"/>
      <c r="OV163" s="34"/>
      <c r="OW163" s="34"/>
      <c r="OX163" s="34"/>
      <c r="OY163" s="34"/>
      <c r="OZ163" s="34"/>
      <c r="PA163" s="34"/>
      <c r="PB163" s="34"/>
      <c r="PC163" s="34"/>
      <c r="PD163" s="34"/>
      <c r="PE163" s="34"/>
      <c r="PF163" s="34"/>
      <c r="PG163" s="34"/>
      <c r="PH163" s="34"/>
      <c r="PI163" s="34"/>
      <c r="PJ163" s="34"/>
      <c r="PK163" s="34"/>
      <c r="PL163" s="34"/>
      <c r="PM163" s="34"/>
      <c r="PN163" s="34"/>
      <c r="PO163" s="34"/>
      <c r="PP163" s="34"/>
      <c r="PQ163" s="34"/>
      <c r="PR163" s="34"/>
      <c r="PS163" s="34"/>
      <c r="PT163" s="34"/>
      <c r="PU163" s="34"/>
      <c r="PV163" s="34"/>
      <c r="PW163" s="34"/>
      <c r="PX163" s="34"/>
      <c r="PY163" s="34"/>
      <c r="PZ163" s="34"/>
    </row>
    <row r="164" spans="1:442" s="35" customFormat="1">
      <c r="A164" s="36">
        <v>8210</v>
      </c>
      <c r="B164" s="37" t="s">
        <v>465</v>
      </c>
      <c r="C164" s="27">
        <v>12566684.8533</v>
      </c>
      <c r="D164" s="28">
        <v>1.1155480000000001E-2</v>
      </c>
      <c r="E164" s="28">
        <v>1.1439309999999999E-2</v>
      </c>
      <c r="F164" s="32">
        <v>137421312</v>
      </c>
      <c r="G164" s="31">
        <v>157951496</v>
      </c>
      <c r="H164" s="33">
        <v>120407999</v>
      </c>
      <c r="I164" s="32">
        <v>5980170</v>
      </c>
      <c r="J164" s="31">
        <v>-8227970.8904750701</v>
      </c>
      <c r="K164" s="31">
        <v>-2247800.8904750701</v>
      </c>
      <c r="L164" s="31">
        <v>-2677315</v>
      </c>
      <c r="M164" s="33">
        <v>-4925115.8904750701</v>
      </c>
      <c r="N164" s="32">
        <v>1699021</v>
      </c>
      <c r="O164" s="31">
        <v>0</v>
      </c>
      <c r="P164" s="31">
        <v>2321629</v>
      </c>
      <c r="Q164" s="31">
        <v>88962.313537602749</v>
      </c>
      <c r="R164" s="33">
        <v>4109612.3135376028</v>
      </c>
      <c r="S164" s="32">
        <v>1661</v>
      </c>
      <c r="T164" s="31">
        <v>3776039</v>
      </c>
      <c r="U164" s="31">
        <v>2181863</v>
      </c>
      <c r="V164" s="31">
        <v>1339492.4083602931</v>
      </c>
      <c r="W164" s="30">
        <v>7299055.4083602931</v>
      </c>
      <c r="X164" s="32">
        <v>-3438611.0948226904</v>
      </c>
      <c r="Y164" s="31">
        <v>-255189</v>
      </c>
      <c r="Z164" s="31">
        <v>614819</v>
      </c>
      <c r="AA164" s="31">
        <v>-110462</v>
      </c>
      <c r="AB164" s="31">
        <v>0</v>
      </c>
      <c r="AC164" s="33">
        <v>0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  <c r="OH164" s="34"/>
      <c r="OI164" s="34"/>
      <c r="OJ164" s="34"/>
      <c r="OK164" s="34"/>
      <c r="OL164" s="34"/>
      <c r="OM164" s="34"/>
      <c r="ON164" s="34"/>
      <c r="OO164" s="34"/>
      <c r="OP164" s="34"/>
      <c r="OQ164" s="34"/>
      <c r="OR164" s="34"/>
      <c r="OS164" s="34"/>
      <c r="OT164" s="34"/>
      <c r="OU164" s="34"/>
      <c r="OV164" s="34"/>
      <c r="OW164" s="34"/>
      <c r="OX164" s="34"/>
      <c r="OY164" s="34"/>
      <c r="OZ164" s="34"/>
      <c r="PA164" s="34"/>
      <c r="PB164" s="34"/>
      <c r="PC164" s="34"/>
      <c r="PD164" s="34"/>
      <c r="PE164" s="34"/>
      <c r="PF164" s="34"/>
      <c r="PG164" s="34"/>
      <c r="PH164" s="34"/>
      <c r="PI164" s="34"/>
      <c r="PJ164" s="34"/>
      <c r="PK164" s="34"/>
      <c r="PL164" s="34"/>
      <c r="PM164" s="34"/>
      <c r="PN164" s="34"/>
      <c r="PO164" s="34"/>
      <c r="PP164" s="34"/>
      <c r="PQ164" s="34"/>
      <c r="PR164" s="34"/>
      <c r="PS164" s="34"/>
      <c r="PT164" s="34"/>
      <c r="PU164" s="34"/>
      <c r="PV164" s="34"/>
      <c r="PW164" s="34"/>
      <c r="PX164" s="34"/>
      <c r="PY164" s="34"/>
      <c r="PZ164" s="34"/>
    </row>
    <row r="165" spans="1:442" s="35" customFormat="1">
      <c r="A165" s="36">
        <v>8211</v>
      </c>
      <c r="B165" s="37" t="s">
        <v>303</v>
      </c>
      <c r="C165" s="27">
        <v>0</v>
      </c>
      <c r="D165" s="28">
        <v>0</v>
      </c>
      <c r="E165" s="28">
        <v>0</v>
      </c>
      <c r="F165" s="32">
        <v>0</v>
      </c>
      <c r="G165" s="31">
        <v>0</v>
      </c>
      <c r="H165" s="33">
        <v>0</v>
      </c>
      <c r="I165" s="32">
        <v>0</v>
      </c>
      <c r="J165" s="31">
        <v>-1952317.8220157456</v>
      </c>
      <c r="K165" s="31">
        <v>-1952317.8220157456</v>
      </c>
      <c r="L165" s="31">
        <v>0</v>
      </c>
      <c r="M165" s="33">
        <v>-1952317.8220157456</v>
      </c>
      <c r="N165" s="32">
        <v>0</v>
      </c>
      <c r="O165" s="31">
        <v>0</v>
      </c>
      <c r="P165" s="31">
        <v>0</v>
      </c>
      <c r="Q165" s="31">
        <v>0</v>
      </c>
      <c r="R165" s="33">
        <v>0</v>
      </c>
      <c r="S165" s="32">
        <v>0</v>
      </c>
      <c r="T165" s="31">
        <v>0</v>
      </c>
      <c r="U165" s="31">
        <v>0</v>
      </c>
      <c r="V165" s="31">
        <v>0</v>
      </c>
      <c r="W165" s="30">
        <v>0</v>
      </c>
      <c r="X165" s="32">
        <v>0</v>
      </c>
      <c r="Y165" s="31">
        <v>0</v>
      </c>
      <c r="Z165" s="31">
        <v>0</v>
      </c>
      <c r="AA165" s="31">
        <v>0</v>
      </c>
      <c r="AB165" s="31">
        <v>0</v>
      </c>
      <c r="AC165" s="33">
        <v>0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  <c r="OH165" s="34"/>
      <c r="OI165" s="34"/>
      <c r="OJ165" s="34"/>
      <c r="OK165" s="34"/>
      <c r="OL165" s="34"/>
      <c r="OM165" s="34"/>
      <c r="ON165" s="34"/>
      <c r="OO165" s="34"/>
      <c r="OP165" s="34"/>
      <c r="OQ165" s="34"/>
      <c r="OR165" s="34"/>
      <c r="OS165" s="34"/>
      <c r="OT165" s="34"/>
      <c r="OU165" s="34"/>
      <c r="OV165" s="34"/>
      <c r="OW165" s="34"/>
      <c r="OX165" s="34"/>
      <c r="OY165" s="34"/>
      <c r="OZ165" s="34"/>
      <c r="PA165" s="34"/>
      <c r="PB165" s="34"/>
      <c r="PC165" s="34"/>
      <c r="PD165" s="34"/>
      <c r="PE165" s="34"/>
      <c r="PF165" s="34"/>
      <c r="PG165" s="34"/>
      <c r="PH165" s="34"/>
      <c r="PI165" s="34"/>
      <c r="PJ165" s="34"/>
      <c r="PK165" s="34"/>
      <c r="PL165" s="34"/>
      <c r="PM165" s="34"/>
      <c r="PN165" s="34"/>
      <c r="PO165" s="34"/>
      <c r="PP165" s="34"/>
      <c r="PQ165" s="34"/>
      <c r="PR165" s="34"/>
      <c r="PS165" s="34"/>
      <c r="PT165" s="34"/>
      <c r="PU165" s="34"/>
      <c r="PV165" s="34"/>
      <c r="PW165" s="34"/>
      <c r="PX165" s="34"/>
      <c r="PY165" s="34"/>
      <c r="PZ165" s="34"/>
    </row>
    <row r="166" spans="1:442" s="35" customFormat="1">
      <c r="A166" s="36">
        <v>8213</v>
      </c>
      <c r="B166" s="37" t="s">
        <v>304</v>
      </c>
      <c r="C166" s="27">
        <v>2404574.0228000004</v>
      </c>
      <c r="D166" s="28">
        <v>2.2666499999999998E-3</v>
      </c>
      <c r="E166" s="28">
        <v>1.58362E-3</v>
      </c>
      <c r="F166" s="32">
        <v>27922242</v>
      </c>
      <c r="G166" s="31">
        <v>32093712</v>
      </c>
      <c r="H166" s="33">
        <v>24465356</v>
      </c>
      <c r="I166" s="32">
        <v>1215094</v>
      </c>
      <c r="J166" s="31">
        <v>4301320.5556420973</v>
      </c>
      <c r="K166" s="31">
        <v>5516414.5556420973</v>
      </c>
      <c r="L166" s="31">
        <v>-543996</v>
      </c>
      <c r="M166" s="33">
        <v>4972418.5556420973</v>
      </c>
      <c r="N166" s="32">
        <v>345219</v>
      </c>
      <c r="O166" s="31">
        <v>0</v>
      </c>
      <c r="P166" s="31">
        <v>471725</v>
      </c>
      <c r="Q166" s="31">
        <v>4455215.6261788951</v>
      </c>
      <c r="R166" s="33">
        <v>5272159.6261788951</v>
      </c>
      <c r="S166" s="32">
        <v>337</v>
      </c>
      <c r="T166" s="31">
        <v>767243</v>
      </c>
      <c r="U166" s="31">
        <v>443326</v>
      </c>
      <c r="V166" s="31">
        <v>1771.2573382996077</v>
      </c>
      <c r="W166" s="30">
        <v>1212677.2573382996</v>
      </c>
      <c r="X166" s="32">
        <v>4008854.3688405957</v>
      </c>
      <c r="Y166" s="31">
        <v>-51851</v>
      </c>
      <c r="Z166" s="31">
        <v>124923</v>
      </c>
      <c r="AA166" s="31">
        <v>-22444</v>
      </c>
      <c r="AB166" s="31">
        <v>0</v>
      </c>
      <c r="AC166" s="33">
        <v>0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  <c r="OH166" s="34"/>
      <c r="OI166" s="34"/>
      <c r="OJ166" s="34"/>
      <c r="OK166" s="34"/>
      <c r="OL166" s="34"/>
      <c r="OM166" s="34"/>
      <c r="ON166" s="34"/>
      <c r="OO166" s="34"/>
      <c r="OP166" s="34"/>
      <c r="OQ166" s="34"/>
      <c r="OR166" s="34"/>
      <c r="OS166" s="34"/>
      <c r="OT166" s="34"/>
      <c r="OU166" s="34"/>
      <c r="OV166" s="34"/>
      <c r="OW166" s="34"/>
      <c r="OX166" s="34"/>
      <c r="OY166" s="34"/>
      <c r="OZ166" s="34"/>
      <c r="PA166" s="34"/>
      <c r="PB166" s="34"/>
      <c r="PC166" s="34"/>
      <c r="PD166" s="34"/>
      <c r="PE166" s="34"/>
      <c r="PF166" s="34"/>
      <c r="PG166" s="34"/>
      <c r="PH166" s="34"/>
      <c r="PI166" s="34"/>
      <c r="PJ166" s="34"/>
      <c r="PK166" s="34"/>
      <c r="PL166" s="34"/>
      <c r="PM166" s="34"/>
      <c r="PN166" s="34"/>
      <c r="PO166" s="34"/>
      <c r="PP166" s="34"/>
      <c r="PQ166" s="34"/>
      <c r="PR166" s="34"/>
      <c r="PS166" s="34"/>
      <c r="PT166" s="34"/>
      <c r="PU166" s="34"/>
      <c r="PV166" s="34"/>
      <c r="PW166" s="34"/>
      <c r="PX166" s="34"/>
      <c r="PY166" s="34"/>
      <c r="PZ166" s="34"/>
    </row>
    <row r="167" spans="1:442" s="35" customFormat="1">
      <c r="A167" s="36">
        <v>8216</v>
      </c>
      <c r="B167" s="37" t="s">
        <v>305</v>
      </c>
      <c r="C167" s="27">
        <v>1770555.5804000001</v>
      </c>
      <c r="D167" s="28">
        <v>1.67771E-3</v>
      </c>
      <c r="E167" s="28">
        <v>1.70648E-3</v>
      </c>
      <c r="F167" s="32">
        <v>20667251</v>
      </c>
      <c r="G167" s="31">
        <v>23754855</v>
      </c>
      <c r="H167" s="33">
        <v>18108562</v>
      </c>
      <c r="I167" s="32">
        <v>899378</v>
      </c>
      <c r="J167" s="31">
        <v>-1525456.1924844095</v>
      </c>
      <c r="K167" s="31">
        <v>-626078.19248440955</v>
      </c>
      <c r="L167" s="31">
        <v>-402650</v>
      </c>
      <c r="M167" s="33">
        <v>-1028728.1924844095</v>
      </c>
      <c r="N167" s="32">
        <v>255521</v>
      </c>
      <c r="O167" s="31">
        <v>0</v>
      </c>
      <c r="P167" s="31">
        <v>349158</v>
      </c>
      <c r="Q167" s="31">
        <v>0</v>
      </c>
      <c r="R167" s="33">
        <v>604679</v>
      </c>
      <c r="S167" s="32">
        <v>250</v>
      </c>
      <c r="T167" s="31">
        <v>567891</v>
      </c>
      <c r="U167" s="31">
        <v>328138</v>
      </c>
      <c r="V167" s="31">
        <v>173431.02946194104</v>
      </c>
      <c r="W167" s="30">
        <v>1069710.029461941</v>
      </c>
      <c r="X167" s="32">
        <v>-502504.02946194104</v>
      </c>
      <c r="Y167" s="31">
        <v>-38379</v>
      </c>
      <c r="Z167" s="31">
        <v>92465</v>
      </c>
      <c r="AA167" s="31">
        <v>-16613</v>
      </c>
      <c r="AB167" s="31">
        <v>0</v>
      </c>
      <c r="AC167" s="33">
        <v>0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  <c r="OH167" s="34"/>
      <c r="OI167" s="34"/>
      <c r="OJ167" s="34"/>
      <c r="OK167" s="34"/>
      <c r="OL167" s="34"/>
      <c r="OM167" s="34"/>
      <c r="ON167" s="34"/>
      <c r="OO167" s="34"/>
      <c r="OP167" s="34"/>
      <c r="OQ167" s="34"/>
      <c r="OR167" s="34"/>
      <c r="OS167" s="34"/>
      <c r="OT167" s="34"/>
      <c r="OU167" s="34"/>
      <c r="OV167" s="34"/>
      <c r="OW167" s="34"/>
      <c r="OX167" s="34"/>
      <c r="OY167" s="34"/>
      <c r="OZ167" s="34"/>
      <c r="PA167" s="34"/>
      <c r="PB167" s="34"/>
      <c r="PC167" s="34"/>
      <c r="PD167" s="34"/>
      <c r="PE167" s="34"/>
      <c r="PF167" s="34"/>
      <c r="PG167" s="34"/>
      <c r="PH167" s="34"/>
      <c r="PI167" s="34"/>
      <c r="PJ167" s="34"/>
      <c r="PK167" s="34"/>
      <c r="PL167" s="34"/>
      <c r="PM167" s="34"/>
      <c r="PN167" s="34"/>
      <c r="PO167" s="34"/>
      <c r="PP167" s="34"/>
      <c r="PQ167" s="34"/>
      <c r="PR167" s="34"/>
      <c r="PS167" s="34"/>
      <c r="PT167" s="34"/>
      <c r="PU167" s="34"/>
      <c r="PV167" s="34"/>
      <c r="PW167" s="34"/>
      <c r="PX167" s="34"/>
      <c r="PY167" s="34"/>
      <c r="PZ167" s="34"/>
    </row>
    <row r="168" spans="1:442" s="35" customFormat="1">
      <c r="A168" s="36">
        <v>8220</v>
      </c>
      <c r="B168" s="37" t="s">
        <v>306</v>
      </c>
      <c r="C168" s="27">
        <v>7855571.124400001</v>
      </c>
      <c r="D168" s="28">
        <v>7.4434899999999997E-3</v>
      </c>
      <c r="E168" s="28">
        <v>7.2176899999999997E-3</v>
      </c>
      <c r="F168" s="32">
        <v>91694321</v>
      </c>
      <c r="G168" s="31">
        <v>105393079</v>
      </c>
      <c r="H168" s="33">
        <v>80342194</v>
      </c>
      <c r="I168" s="32">
        <v>3990267</v>
      </c>
      <c r="J168" s="31">
        <v>1429387.3339873017</v>
      </c>
      <c r="K168" s="31">
        <v>5419654.3339873012</v>
      </c>
      <c r="L168" s="31">
        <v>-1786438</v>
      </c>
      <c r="M168" s="33">
        <v>3633216.3339873012</v>
      </c>
      <c r="N168" s="32">
        <v>1133671</v>
      </c>
      <c r="O168" s="31">
        <v>0</v>
      </c>
      <c r="P168" s="31">
        <v>1549106</v>
      </c>
      <c r="Q168" s="31">
        <v>1541499.4518244679</v>
      </c>
      <c r="R168" s="33">
        <v>4224276.4518244676</v>
      </c>
      <c r="S168" s="32">
        <v>1108</v>
      </c>
      <c r="T168" s="31">
        <v>2519561</v>
      </c>
      <c r="U168" s="31">
        <v>1455847</v>
      </c>
      <c r="V168" s="31">
        <v>0</v>
      </c>
      <c r="W168" s="30">
        <v>3976516</v>
      </c>
      <c r="X168" s="32">
        <v>81503.451824467862</v>
      </c>
      <c r="Y168" s="31">
        <v>-170275</v>
      </c>
      <c r="Z168" s="31">
        <v>410238</v>
      </c>
      <c r="AA168" s="31">
        <v>-73706.000000000233</v>
      </c>
      <c r="AB168" s="31">
        <v>0</v>
      </c>
      <c r="AC168" s="33">
        <v>0</v>
      </c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  <c r="OH168" s="34"/>
      <c r="OI168" s="34"/>
      <c r="OJ168" s="34"/>
      <c r="OK168" s="34"/>
      <c r="OL168" s="34"/>
      <c r="OM168" s="34"/>
      <c r="ON168" s="34"/>
      <c r="OO168" s="34"/>
      <c r="OP168" s="34"/>
      <c r="OQ168" s="34"/>
      <c r="OR168" s="34"/>
      <c r="OS168" s="34"/>
      <c r="OT168" s="34"/>
      <c r="OU168" s="34"/>
      <c r="OV168" s="34"/>
      <c r="OW168" s="34"/>
      <c r="OX168" s="34"/>
      <c r="OY168" s="34"/>
      <c r="OZ168" s="34"/>
      <c r="PA168" s="34"/>
      <c r="PB168" s="34"/>
      <c r="PC168" s="34"/>
      <c r="PD168" s="34"/>
      <c r="PE168" s="34"/>
      <c r="PF168" s="34"/>
      <c r="PG168" s="34"/>
      <c r="PH168" s="34"/>
      <c r="PI168" s="34"/>
      <c r="PJ168" s="34"/>
      <c r="PK168" s="34"/>
      <c r="PL168" s="34"/>
      <c r="PM168" s="34"/>
      <c r="PN168" s="34"/>
      <c r="PO168" s="34"/>
      <c r="PP168" s="34"/>
      <c r="PQ168" s="34"/>
      <c r="PR168" s="34"/>
      <c r="PS168" s="34"/>
      <c r="PT168" s="34"/>
      <c r="PU168" s="34"/>
      <c r="PV168" s="34"/>
      <c r="PW168" s="34"/>
      <c r="PX168" s="34"/>
      <c r="PY168" s="34"/>
      <c r="PZ168" s="34"/>
    </row>
    <row r="169" spans="1:442" s="35" customFormat="1">
      <c r="A169" s="36">
        <v>8221</v>
      </c>
      <c r="B169" s="37" t="s">
        <v>307</v>
      </c>
      <c r="C169" s="27">
        <v>2696678.1448999997</v>
      </c>
      <c r="D169" s="28">
        <v>2.55493E-3</v>
      </c>
      <c r="E169" s="28">
        <v>2.5792800000000002E-3</v>
      </c>
      <c r="F169" s="32">
        <v>31473485</v>
      </c>
      <c r="G169" s="31">
        <v>36175496</v>
      </c>
      <c r="H169" s="33">
        <v>27576941</v>
      </c>
      <c r="I169" s="32">
        <v>1369633</v>
      </c>
      <c r="J169" s="31">
        <v>-1017430.6053299117</v>
      </c>
      <c r="K169" s="31">
        <v>352202.39467008831</v>
      </c>
      <c r="L169" s="31">
        <v>-613183</v>
      </c>
      <c r="M169" s="33">
        <v>-260980.60532991169</v>
      </c>
      <c r="N169" s="32">
        <v>389125</v>
      </c>
      <c r="O169" s="31">
        <v>0</v>
      </c>
      <c r="P169" s="31">
        <v>531721</v>
      </c>
      <c r="Q169" s="31">
        <v>266.01498054764761</v>
      </c>
      <c r="R169" s="33">
        <v>921112.0149805476</v>
      </c>
      <c r="S169" s="32">
        <v>380</v>
      </c>
      <c r="T169" s="31">
        <v>864823</v>
      </c>
      <c r="U169" s="31">
        <v>499710</v>
      </c>
      <c r="V169" s="31">
        <v>132184.80128481964</v>
      </c>
      <c r="W169" s="30">
        <v>1497097.8012848196</v>
      </c>
      <c r="X169" s="32">
        <v>-633052.78630427201</v>
      </c>
      <c r="Y169" s="31">
        <v>-58446</v>
      </c>
      <c r="Z169" s="31">
        <v>140812</v>
      </c>
      <c r="AA169" s="31">
        <v>-25299</v>
      </c>
      <c r="AB169" s="31">
        <v>0</v>
      </c>
      <c r="AC169" s="33">
        <v>0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  <c r="OH169" s="34"/>
      <c r="OI169" s="34"/>
      <c r="OJ169" s="34"/>
      <c r="OK169" s="34"/>
      <c r="OL169" s="34"/>
      <c r="OM169" s="34"/>
      <c r="ON169" s="34"/>
      <c r="OO169" s="34"/>
      <c r="OP169" s="34"/>
      <c r="OQ169" s="34"/>
      <c r="OR169" s="34"/>
      <c r="OS169" s="34"/>
      <c r="OT169" s="34"/>
      <c r="OU169" s="34"/>
      <c r="OV169" s="34"/>
      <c r="OW169" s="34"/>
      <c r="OX169" s="34"/>
      <c r="OY169" s="34"/>
      <c r="OZ169" s="34"/>
      <c r="PA169" s="34"/>
      <c r="PB169" s="34"/>
      <c r="PC169" s="34"/>
      <c r="PD169" s="34"/>
      <c r="PE169" s="34"/>
      <c r="PF169" s="34"/>
      <c r="PG169" s="34"/>
      <c r="PH169" s="34"/>
      <c r="PI169" s="34"/>
      <c r="PJ169" s="34"/>
      <c r="PK169" s="34"/>
      <c r="PL169" s="34"/>
      <c r="PM169" s="34"/>
      <c r="PN169" s="34"/>
      <c r="PO169" s="34"/>
      <c r="PP169" s="34"/>
      <c r="PQ169" s="34"/>
      <c r="PR169" s="34"/>
      <c r="PS169" s="34"/>
      <c r="PT169" s="34"/>
      <c r="PU169" s="34"/>
      <c r="PV169" s="34"/>
      <c r="PW169" s="34"/>
      <c r="PX169" s="34"/>
      <c r="PY169" s="34"/>
      <c r="PZ169" s="34"/>
    </row>
    <row r="170" spans="1:442" s="35" customFormat="1">
      <c r="A170" s="36">
        <v>9940</v>
      </c>
      <c r="B170" s="37" t="s">
        <v>471</v>
      </c>
      <c r="C170" s="27">
        <v>0</v>
      </c>
      <c r="D170" s="28">
        <v>0</v>
      </c>
      <c r="E170" s="28">
        <v>0</v>
      </c>
      <c r="F170" s="32">
        <v>0</v>
      </c>
      <c r="G170" s="31">
        <v>0</v>
      </c>
      <c r="H170" s="33">
        <v>0</v>
      </c>
      <c r="I170" s="32">
        <v>0</v>
      </c>
      <c r="J170" s="31">
        <v>0</v>
      </c>
      <c r="K170" s="31">
        <v>0</v>
      </c>
      <c r="L170" s="31">
        <v>0</v>
      </c>
      <c r="M170" s="33">
        <v>0</v>
      </c>
      <c r="N170" s="32">
        <v>0</v>
      </c>
      <c r="O170" s="31">
        <v>0</v>
      </c>
      <c r="P170" s="31">
        <v>0</v>
      </c>
      <c r="Q170" s="31">
        <v>0</v>
      </c>
      <c r="R170" s="33">
        <v>0</v>
      </c>
      <c r="S170" s="32">
        <v>0</v>
      </c>
      <c r="T170" s="31">
        <v>0</v>
      </c>
      <c r="U170" s="31">
        <v>0</v>
      </c>
      <c r="V170" s="31">
        <v>0</v>
      </c>
      <c r="W170" s="30">
        <v>0</v>
      </c>
      <c r="X170" s="32">
        <v>0</v>
      </c>
      <c r="Y170" s="31">
        <v>0</v>
      </c>
      <c r="Z170" s="31">
        <v>0</v>
      </c>
      <c r="AA170" s="31">
        <v>0</v>
      </c>
      <c r="AB170" s="31">
        <v>0</v>
      </c>
      <c r="AC170" s="33">
        <v>0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  <c r="OH170" s="34"/>
      <c r="OI170" s="34"/>
      <c r="OJ170" s="34"/>
      <c r="OK170" s="34"/>
      <c r="OL170" s="34"/>
      <c r="OM170" s="34"/>
      <c r="ON170" s="34"/>
      <c r="OO170" s="34"/>
      <c r="OP170" s="34"/>
      <c r="OQ170" s="34"/>
      <c r="OR170" s="34"/>
      <c r="OS170" s="34"/>
      <c r="OT170" s="34"/>
      <c r="OU170" s="34"/>
      <c r="OV170" s="34"/>
      <c r="OW170" s="34"/>
      <c r="OX170" s="34"/>
      <c r="OY170" s="34"/>
      <c r="OZ170" s="34"/>
      <c r="PA170" s="34"/>
      <c r="PB170" s="34"/>
      <c r="PC170" s="34"/>
      <c r="PD170" s="34"/>
      <c r="PE170" s="34"/>
      <c r="PF170" s="34"/>
      <c r="PG170" s="34"/>
      <c r="PH170" s="34"/>
      <c r="PI170" s="34"/>
      <c r="PJ170" s="34"/>
      <c r="PK170" s="34"/>
      <c r="PL170" s="34"/>
      <c r="PM170" s="34"/>
      <c r="PN170" s="34"/>
      <c r="PO170" s="34"/>
      <c r="PP170" s="34"/>
      <c r="PQ170" s="34"/>
      <c r="PR170" s="34"/>
      <c r="PS170" s="34"/>
      <c r="PT170" s="34"/>
      <c r="PU170" s="34"/>
      <c r="PV170" s="34"/>
      <c r="PW170" s="34"/>
      <c r="PX170" s="34"/>
      <c r="PY170" s="34"/>
      <c r="PZ170" s="34"/>
    </row>
    <row r="171" spans="1:442" s="35" customFormat="1">
      <c r="A171" s="36">
        <v>10005</v>
      </c>
      <c r="B171" s="37" t="s">
        <v>308</v>
      </c>
      <c r="C171" s="27">
        <v>108782.54</v>
      </c>
      <c r="D171" s="28">
        <v>1.0272000000000001E-4</v>
      </c>
      <c r="E171" s="28">
        <v>1.0902E-4</v>
      </c>
      <c r="F171" s="32">
        <v>1265380</v>
      </c>
      <c r="G171" s="31">
        <v>1454422</v>
      </c>
      <c r="H171" s="33">
        <v>1108721</v>
      </c>
      <c r="I171" s="32">
        <v>55066</v>
      </c>
      <c r="J171" s="31">
        <v>-655965.01262334688</v>
      </c>
      <c r="K171" s="31">
        <v>-600899.01262334688</v>
      </c>
      <c r="L171" s="31">
        <v>-24653</v>
      </c>
      <c r="M171" s="33">
        <v>-625552.01262334688</v>
      </c>
      <c r="N171" s="32">
        <v>15645</v>
      </c>
      <c r="O171" s="31">
        <v>0</v>
      </c>
      <c r="P171" s="31">
        <v>21378</v>
      </c>
      <c r="Q171" s="31">
        <v>1625.9974891216837</v>
      </c>
      <c r="R171" s="33">
        <v>38648.997489121684</v>
      </c>
      <c r="S171" s="32">
        <v>15</v>
      </c>
      <c r="T171" s="31">
        <v>34770</v>
      </c>
      <c r="U171" s="31">
        <v>20091</v>
      </c>
      <c r="V171" s="31">
        <v>39620.361525786066</v>
      </c>
      <c r="W171" s="30">
        <v>94496.361525786066</v>
      </c>
      <c r="X171" s="32">
        <v>-58142.364036664381</v>
      </c>
      <c r="Y171" s="31">
        <v>-2350</v>
      </c>
      <c r="Z171" s="31">
        <v>5661</v>
      </c>
      <c r="AA171" s="31">
        <v>-1016</v>
      </c>
      <c r="AB171" s="31">
        <v>0</v>
      </c>
      <c r="AC171" s="33">
        <v>0</v>
      </c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  <c r="OH171" s="34"/>
      <c r="OI171" s="34"/>
      <c r="OJ171" s="34"/>
      <c r="OK171" s="34"/>
      <c r="OL171" s="34"/>
      <c r="OM171" s="34"/>
      <c r="ON171" s="34"/>
      <c r="OO171" s="34"/>
      <c r="OP171" s="34"/>
      <c r="OQ171" s="34"/>
      <c r="OR171" s="34"/>
      <c r="OS171" s="34"/>
      <c r="OT171" s="34"/>
      <c r="OU171" s="34"/>
      <c r="OV171" s="34"/>
      <c r="OW171" s="34"/>
      <c r="OX171" s="34"/>
      <c r="OY171" s="34"/>
      <c r="OZ171" s="34"/>
      <c r="PA171" s="34"/>
      <c r="PB171" s="34"/>
      <c r="PC171" s="34"/>
      <c r="PD171" s="34"/>
      <c r="PE171" s="34"/>
      <c r="PF171" s="34"/>
      <c r="PG171" s="34"/>
      <c r="PH171" s="34"/>
      <c r="PI171" s="34"/>
      <c r="PJ171" s="34"/>
      <c r="PK171" s="34"/>
      <c r="PL171" s="34"/>
      <c r="PM171" s="34"/>
      <c r="PN171" s="34"/>
      <c r="PO171" s="34"/>
      <c r="PP171" s="34"/>
      <c r="PQ171" s="34"/>
      <c r="PR171" s="34"/>
      <c r="PS171" s="34"/>
      <c r="PT171" s="34"/>
      <c r="PU171" s="34"/>
      <c r="PV171" s="34"/>
      <c r="PW171" s="34"/>
      <c r="PX171" s="34"/>
      <c r="PY171" s="34"/>
      <c r="PZ171" s="34"/>
    </row>
    <row r="172" spans="1:442" s="35" customFormat="1">
      <c r="A172" s="36">
        <v>10010</v>
      </c>
      <c r="B172" s="37" t="s">
        <v>309</v>
      </c>
      <c r="C172" s="27">
        <v>18363020.000399999</v>
      </c>
      <c r="D172" s="28">
        <v>1.791719E-2</v>
      </c>
      <c r="E172" s="28">
        <v>1.7950130000000002E-2</v>
      </c>
      <c r="F172" s="32">
        <v>220716971</v>
      </c>
      <c r="G172" s="31">
        <v>253691188</v>
      </c>
      <c r="H172" s="33">
        <v>193391320</v>
      </c>
      <c r="I172" s="32">
        <v>9604952</v>
      </c>
      <c r="J172" s="31">
        <v>2354450.0770124136</v>
      </c>
      <c r="K172" s="31">
        <v>11959402.077012414</v>
      </c>
      <c r="L172" s="31">
        <v>-4300126</v>
      </c>
      <c r="M172" s="33">
        <v>7659276.0770124141</v>
      </c>
      <c r="N172" s="32">
        <v>2728855</v>
      </c>
      <c r="O172" s="31">
        <v>0</v>
      </c>
      <c r="P172" s="31">
        <v>3728847</v>
      </c>
      <c r="Q172" s="31">
        <v>0</v>
      </c>
      <c r="R172" s="33">
        <v>6457702</v>
      </c>
      <c r="S172" s="32">
        <v>2667</v>
      </c>
      <c r="T172" s="31">
        <v>6064823</v>
      </c>
      <c r="U172" s="31">
        <v>3504363</v>
      </c>
      <c r="V172" s="31">
        <v>306742.33623583632</v>
      </c>
      <c r="W172" s="30">
        <v>9878595.3362358361</v>
      </c>
      <c r="X172" s="32">
        <v>-3821092.3362358361</v>
      </c>
      <c r="Y172" s="31">
        <v>-409867</v>
      </c>
      <c r="Z172" s="31">
        <v>987482</v>
      </c>
      <c r="AA172" s="31">
        <v>-177416</v>
      </c>
      <c r="AB172" s="31">
        <v>0</v>
      </c>
      <c r="AC172" s="33">
        <v>0</v>
      </c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  <c r="OH172" s="34"/>
      <c r="OI172" s="34"/>
      <c r="OJ172" s="34"/>
      <c r="OK172" s="34"/>
      <c r="OL172" s="34"/>
      <c r="OM172" s="34"/>
      <c r="ON172" s="34"/>
      <c r="OO172" s="34"/>
      <c r="OP172" s="34"/>
      <c r="OQ172" s="34"/>
      <c r="OR172" s="34"/>
      <c r="OS172" s="34"/>
      <c r="OT172" s="34"/>
      <c r="OU172" s="34"/>
      <c r="OV172" s="34"/>
      <c r="OW172" s="34"/>
      <c r="OX172" s="34"/>
      <c r="OY172" s="34"/>
      <c r="OZ172" s="34"/>
      <c r="PA172" s="34"/>
      <c r="PB172" s="34"/>
      <c r="PC172" s="34"/>
      <c r="PD172" s="34"/>
      <c r="PE172" s="34"/>
      <c r="PF172" s="34"/>
      <c r="PG172" s="34"/>
      <c r="PH172" s="34"/>
      <c r="PI172" s="34"/>
      <c r="PJ172" s="34"/>
      <c r="PK172" s="34"/>
      <c r="PL172" s="34"/>
      <c r="PM172" s="34"/>
      <c r="PN172" s="34"/>
      <c r="PO172" s="34"/>
      <c r="PP172" s="34"/>
      <c r="PQ172" s="34"/>
      <c r="PR172" s="34"/>
      <c r="PS172" s="34"/>
      <c r="PT172" s="34"/>
      <c r="PU172" s="34"/>
      <c r="PV172" s="34"/>
      <c r="PW172" s="34"/>
      <c r="PX172" s="34"/>
      <c r="PY172" s="34"/>
      <c r="PZ172" s="34"/>
    </row>
    <row r="173" spans="1:442" s="35" customFormat="1">
      <c r="A173" s="36">
        <v>20020</v>
      </c>
      <c r="B173" s="37" t="s">
        <v>310</v>
      </c>
      <c r="C173" s="27">
        <v>15160.66</v>
      </c>
      <c r="D173" s="28">
        <v>1.434E-5</v>
      </c>
      <c r="E173" s="28">
        <v>1.313E-5</v>
      </c>
      <c r="F173" s="32">
        <v>176651</v>
      </c>
      <c r="G173" s="31">
        <v>203041</v>
      </c>
      <c r="H173" s="33">
        <v>154780</v>
      </c>
      <c r="I173" s="32">
        <v>7687</v>
      </c>
      <c r="J173" s="31">
        <v>-53096.712257551284</v>
      </c>
      <c r="K173" s="31">
        <v>-45409.712257551284</v>
      </c>
      <c r="L173" s="31">
        <v>-3442</v>
      </c>
      <c r="M173" s="33">
        <v>-48851.712257551284</v>
      </c>
      <c r="N173" s="32">
        <v>2184</v>
      </c>
      <c r="O173" s="31">
        <v>0</v>
      </c>
      <c r="P173" s="31">
        <v>2984</v>
      </c>
      <c r="Q173" s="31">
        <v>8638.2329648690211</v>
      </c>
      <c r="R173" s="33">
        <v>13806.232964869021</v>
      </c>
      <c r="S173" s="32">
        <v>2</v>
      </c>
      <c r="T173" s="31">
        <v>4854</v>
      </c>
      <c r="U173" s="31">
        <v>2805</v>
      </c>
      <c r="V173" s="31">
        <v>0</v>
      </c>
      <c r="W173" s="30">
        <v>7661</v>
      </c>
      <c r="X173" s="32">
        <v>5825.2329648690211</v>
      </c>
      <c r="Y173" s="31">
        <v>-328</v>
      </c>
      <c r="Z173" s="31">
        <v>790</v>
      </c>
      <c r="AA173" s="31">
        <v>-142</v>
      </c>
      <c r="AB173" s="31">
        <v>0</v>
      </c>
      <c r="AC173" s="33">
        <v>0</v>
      </c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  <c r="OH173" s="34"/>
      <c r="OI173" s="34"/>
      <c r="OJ173" s="34"/>
      <c r="OK173" s="34"/>
      <c r="OL173" s="34"/>
      <c r="OM173" s="34"/>
      <c r="ON173" s="34"/>
      <c r="OO173" s="34"/>
      <c r="OP173" s="34"/>
      <c r="OQ173" s="34"/>
      <c r="OR173" s="34"/>
      <c r="OS173" s="34"/>
      <c r="OT173" s="34"/>
      <c r="OU173" s="34"/>
      <c r="OV173" s="34"/>
      <c r="OW173" s="34"/>
      <c r="OX173" s="34"/>
      <c r="OY173" s="34"/>
      <c r="OZ173" s="34"/>
      <c r="PA173" s="34"/>
      <c r="PB173" s="34"/>
      <c r="PC173" s="34"/>
      <c r="PD173" s="34"/>
      <c r="PE173" s="34"/>
      <c r="PF173" s="34"/>
      <c r="PG173" s="34"/>
      <c r="PH173" s="34"/>
      <c r="PI173" s="34"/>
      <c r="PJ173" s="34"/>
      <c r="PK173" s="34"/>
      <c r="PL173" s="34"/>
      <c r="PM173" s="34"/>
      <c r="PN173" s="34"/>
      <c r="PO173" s="34"/>
      <c r="PP173" s="34"/>
      <c r="PQ173" s="34"/>
      <c r="PR173" s="34"/>
      <c r="PS173" s="34"/>
      <c r="PT173" s="34"/>
      <c r="PU173" s="34"/>
      <c r="PV173" s="34"/>
      <c r="PW173" s="34"/>
      <c r="PX173" s="34"/>
      <c r="PY173" s="34"/>
      <c r="PZ173" s="34"/>
    </row>
    <row r="174" spans="1:442" s="35" customFormat="1">
      <c r="A174" s="36">
        <v>20025</v>
      </c>
      <c r="B174" s="37" t="s">
        <v>128</v>
      </c>
      <c r="C174" s="27">
        <v>28494125.803200003</v>
      </c>
      <c r="D174" s="28">
        <v>2.756772E-2</v>
      </c>
      <c r="E174" s="28">
        <v>2.7055220000000001E-2</v>
      </c>
      <c r="F174" s="32">
        <v>339599215</v>
      </c>
      <c r="G174" s="31">
        <v>390333955</v>
      </c>
      <c r="H174" s="33">
        <v>297555463</v>
      </c>
      <c r="I174" s="32">
        <v>14778357</v>
      </c>
      <c r="J174" s="31">
        <v>-8672928.4717096686</v>
      </c>
      <c r="K174" s="31">
        <v>6105428.5282903314</v>
      </c>
      <c r="L174" s="31">
        <v>-6616253</v>
      </c>
      <c r="M174" s="33">
        <v>-510824.47170966864</v>
      </c>
      <c r="N174" s="32">
        <v>4198666</v>
      </c>
      <c r="O174" s="31">
        <v>0</v>
      </c>
      <c r="P174" s="31">
        <v>5737273</v>
      </c>
      <c r="Q174" s="31">
        <v>3302440.3319785022</v>
      </c>
      <c r="R174" s="33">
        <v>13238379.331978502</v>
      </c>
      <c r="S174" s="32">
        <v>4104</v>
      </c>
      <c r="T174" s="31">
        <v>9331449</v>
      </c>
      <c r="U174" s="31">
        <v>5391877</v>
      </c>
      <c r="V174" s="31">
        <v>13386.938662530181</v>
      </c>
      <c r="W174" s="30">
        <v>14740816.938662531</v>
      </c>
      <c r="X174" s="32">
        <v>-2118189.6066840282</v>
      </c>
      <c r="Y174" s="31">
        <v>-630629</v>
      </c>
      <c r="Z174" s="31">
        <v>1519358</v>
      </c>
      <c r="AA174" s="31">
        <v>-272977.00000000093</v>
      </c>
      <c r="AB174" s="31">
        <v>0</v>
      </c>
      <c r="AC174" s="33">
        <v>0</v>
      </c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  <c r="OH174" s="34"/>
      <c r="OI174" s="34"/>
      <c r="OJ174" s="34"/>
      <c r="OK174" s="34"/>
      <c r="OL174" s="34"/>
      <c r="OM174" s="34"/>
      <c r="ON174" s="34"/>
      <c r="OO174" s="34"/>
      <c r="OP174" s="34"/>
      <c r="OQ174" s="34"/>
      <c r="OR174" s="34"/>
      <c r="OS174" s="34"/>
      <c r="OT174" s="34"/>
      <c r="OU174" s="34"/>
      <c r="OV174" s="34"/>
      <c r="OW174" s="34"/>
      <c r="OX174" s="34"/>
      <c r="OY174" s="34"/>
      <c r="OZ174" s="34"/>
      <c r="PA174" s="34"/>
      <c r="PB174" s="34"/>
      <c r="PC174" s="34"/>
      <c r="PD174" s="34"/>
      <c r="PE174" s="34"/>
      <c r="PF174" s="34"/>
      <c r="PG174" s="34"/>
      <c r="PH174" s="34"/>
      <c r="PI174" s="34"/>
      <c r="PJ174" s="34"/>
      <c r="PK174" s="34"/>
      <c r="PL174" s="34"/>
      <c r="PM174" s="34"/>
      <c r="PN174" s="34"/>
      <c r="PO174" s="34"/>
      <c r="PP174" s="34"/>
      <c r="PQ174" s="34"/>
      <c r="PR174" s="34"/>
      <c r="PS174" s="34"/>
      <c r="PT174" s="34"/>
      <c r="PU174" s="34"/>
      <c r="PV174" s="34"/>
      <c r="PW174" s="34"/>
      <c r="PX174" s="34"/>
      <c r="PY174" s="34"/>
      <c r="PZ174" s="34"/>
    </row>
    <row r="175" spans="1:442" s="35" customFormat="1">
      <c r="A175" s="36">
        <v>31030</v>
      </c>
      <c r="B175" s="37" t="s">
        <v>115</v>
      </c>
      <c r="C175" s="27">
        <v>40404080.520146966</v>
      </c>
      <c r="D175" s="28">
        <v>3.9388550000000001E-2</v>
      </c>
      <c r="E175" s="28">
        <v>3.9730740000000001E-2</v>
      </c>
      <c r="F175" s="32">
        <v>485216791</v>
      </c>
      <c r="G175" s="31">
        <v>557706205</v>
      </c>
      <c r="H175" s="33">
        <v>425144997</v>
      </c>
      <c r="I175" s="32">
        <v>21115205</v>
      </c>
      <c r="J175" s="31">
        <v>-2221143.3085091971</v>
      </c>
      <c r="K175" s="31">
        <v>18894061.691490803</v>
      </c>
      <c r="L175" s="31">
        <v>-9453252</v>
      </c>
      <c r="M175" s="33">
        <v>9440809.6914908029</v>
      </c>
      <c r="N175" s="32">
        <v>5999022</v>
      </c>
      <c r="O175" s="31">
        <v>0</v>
      </c>
      <c r="P175" s="31">
        <v>8197372</v>
      </c>
      <c r="Q175" s="31">
        <v>0</v>
      </c>
      <c r="R175" s="33">
        <v>14196394</v>
      </c>
      <c r="S175" s="32">
        <v>5863</v>
      </c>
      <c r="T175" s="31">
        <v>13332704</v>
      </c>
      <c r="U175" s="31">
        <v>7703874</v>
      </c>
      <c r="V175" s="31">
        <v>2445582.559494264</v>
      </c>
      <c r="W175" s="30">
        <v>23488023.559494264</v>
      </c>
      <c r="X175" s="32">
        <v>-10171410.559494264</v>
      </c>
      <c r="Y175" s="31">
        <v>-901038</v>
      </c>
      <c r="Z175" s="31">
        <v>2170847</v>
      </c>
      <c r="AA175" s="31">
        <v>-390028</v>
      </c>
      <c r="AB175" s="31">
        <v>0</v>
      </c>
      <c r="AC175" s="33">
        <v>0</v>
      </c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  <c r="OH175" s="34"/>
      <c r="OI175" s="34"/>
      <c r="OJ175" s="34"/>
      <c r="OK175" s="34"/>
      <c r="OL175" s="34"/>
      <c r="OM175" s="34"/>
      <c r="ON175" s="34"/>
      <c r="OO175" s="34"/>
      <c r="OP175" s="34"/>
      <c r="OQ175" s="34"/>
      <c r="OR175" s="34"/>
      <c r="OS175" s="34"/>
      <c r="OT175" s="34"/>
      <c r="OU175" s="34"/>
      <c r="OV175" s="34"/>
      <c r="OW175" s="34"/>
      <c r="OX175" s="34"/>
      <c r="OY175" s="34"/>
      <c r="OZ175" s="34"/>
      <c r="PA175" s="34"/>
      <c r="PB175" s="34"/>
      <c r="PC175" s="34"/>
      <c r="PD175" s="34"/>
      <c r="PE175" s="34"/>
      <c r="PF175" s="34"/>
      <c r="PG175" s="34"/>
      <c r="PH175" s="34"/>
      <c r="PI175" s="34"/>
      <c r="PJ175" s="34"/>
      <c r="PK175" s="34"/>
      <c r="PL175" s="34"/>
      <c r="PM175" s="34"/>
      <c r="PN175" s="34"/>
      <c r="PO175" s="34"/>
      <c r="PP175" s="34"/>
      <c r="PQ175" s="34"/>
      <c r="PR175" s="34"/>
      <c r="PS175" s="34"/>
      <c r="PT175" s="34"/>
      <c r="PU175" s="34"/>
      <c r="PV175" s="34"/>
      <c r="PW175" s="34"/>
      <c r="PX175" s="34"/>
      <c r="PY175" s="34"/>
      <c r="PZ175" s="34"/>
    </row>
    <row r="176" spans="1:442" s="35" customFormat="1">
      <c r="A176" s="36">
        <v>31035</v>
      </c>
      <c r="B176" s="37" t="s">
        <v>311</v>
      </c>
      <c r="C176" s="27">
        <v>7138585.140007399</v>
      </c>
      <c r="D176" s="28">
        <v>6.9591799999999997E-3</v>
      </c>
      <c r="E176" s="28">
        <v>7.5268000000000002E-3</v>
      </c>
      <c r="F176" s="32">
        <v>85728238</v>
      </c>
      <c r="G176" s="31">
        <v>98535688</v>
      </c>
      <c r="H176" s="33">
        <v>75114737</v>
      </c>
      <c r="I176" s="32">
        <v>3730640</v>
      </c>
      <c r="J176" s="31">
        <v>-351345.05633285129</v>
      </c>
      <c r="K176" s="31">
        <v>3379294.9436671487</v>
      </c>
      <c r="L176" s="31">
        <v>-1670203</v>
      </c>
      <c r="M176" s="33">
        <v>1709091.9436671487</v>
      </c>
      <c r="N176" s="32">
        <v>1059909</v>
      </c>
      <c r="O176" s="31">
        <v>0</v>
      </c>
      <c r="P176" s="31">
        <v>1448314</v>
      </c>
      <c r="Q176" s="31">
        <v>61198.643839580123</v>
      </c>
      <c r="R176" s="33">
        <v>2569421.64383958</v>
      </c>
      <c r="S176" s="32">
        <v>1036</v>
      </c>
      <c r="T176" s="31">
        <v>2355626</v>
      </c>
      <c r="U176" s="31">
        <v>1361123</v>
      </c>
      <c r="V176" s="31">
        <v>3710035.9723855676</v>
      </c>
      <c r="W176" s="30">
        <v>7427820.9723855676</v>
      </c>
      <c r="X176" s="32">
        <v>-5013839.3285459876</v>
      </c>
      <c r="Y176" s="31">
        <v>-159196</v>
      </c>
      <c r="Z176" s="31">
        <v>383546</v>
      </c>
      <c r="AA176" s="31">
        <v>-68910</v>
      </c>
      <c r="AB176" s="31">
        <v>0</v>
      </c>
      <c r="AC176" s="33">
        <v>0</v>
      </c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  <c r="OH176" s="34"/>
      <c r="OI176" s="34"/>
      <c r="OJ176" s="34"/>
      <c r="OK176" s="34"/>
      <c r="OL176" s="34"/>
      <c r="OM176" s="34"/>
      <c r="ON176" s="34"/>
      <c r="OO176" s="34"/>
      <c r="OP176" s="34"/>
      <c r="OQ176" s="34"/>
      <c r="OR176" s="34"/>
      <c r="OS176" s="34"/>
      <c r="OT176" s="34"/>
      <c r="OU176" s="34"/>
      <c r="OV176" s="34"/>
      <c r="OW176" s="34"/>
      <c r="OX176" s="34"/>
      <c r="OY176" s="34"/>
      <c r="OZ176" s="34"/>
      <c r="PA176" s="34"/>
      <c r="PB176" s="34"/>
      <c r="PC176" s="34"/>
      <c r="PD176" s="34"/>
      <c r="PE176" s="34"/>
      <c r="PF176" s="34"/>
      <c r="PG176" s="34"/>
      <c r="PH176" s="34"/>
      <c r="PI176" s="34"/>
      <c r="PJ176" s="34"/>
      <c r="PK176" s="34"/>
      <c r="PL176" s="34"/>
      <c r="PM176" s="34"/>
      <c r="PN176" s="34"/>
      <c r="PO176" s="34"/>
      <c r="PP176" s="34"/>
      <c r="PQ176" s="34"/>
      <c r="PR176" s="34"/>
      <c r="PS176" s="34"/>
      <c r="PT176" s="34"/>
      <c r="PU176" s="34"/>
      <c r="PV176" s="34"/>
      <c r="PW176" s="34"/>
      <c r="PX176" s="34"/>
      <c r="PY176" s="34"/>
      <c r="PZ176" s="34"/>
    </row>
    <row r="177" spans="1:442" s="35" customFormat="1">
      <c r="A177" s="36">
        <v>31040</v>
      </c>
      <c r="B177" s="37" t="s">
        <v>116</v>
      </c>
      <c r="C177" s="27">
        <v>6728664.5394136626</v>
      </c>
      <c r="D177" s="28">
        <v>6.5595499999999999E-3</v>
      </c>
      <c r="E177" s="28">
        <v>6.60174E-3</v>
      </c>
      <c r="F177" s="32">
        <v>80805305</v>
      </c>
      <c r="G177" s="31">
        <v>92877289</v>
      </c>
      <c r="H177" s="33">
        <v>70801283</v>
      </c>
      <c r="I177" s="32">
        <v>3516409</v>
      </c>
      <c r="J177" s="31">
        <v>4572086.6649525473</v>
      </c>
      <c r="K177" s="31">
        <v>8088495.6649525473</v>
      </c>
      <c r="L177" s="31">
        <v>-1574292</v>
      </c>
      <c r="M177" s="33">
        <v>6514203.6649525473</v>
      </c>
      <c r="N177" s="32">
        <v>999044</v>
      </c>
      <c r="O177" s="31">
        <v>0</v>
      </c>
      <c r="P177" s="31">
        <v>1365145</v>
      </c>
      <c r="Q177" s="31">
        <v>88856.941208610369</v>
      </c>
      <c r="R177" s="33">
        <v>2453045.9412086103</v>
      </c>
      <c r="S177" s="32">
        <v>976</v>
      </c>
      <c r="T177" s="31">
        <v>2220354</v>
      </c>
      <c r="U177" s="31">
        <v>1282960</v>
      </c>
      <c r="V177" s="31">
        <v>303060.30457605014</v>
      </c>
      <c r="W177" s="30">
        <v>3807350.30457605</v>
      </c>
      <c r="X177" s="32">
        <v>-1500819.3633674397</v>
      </c>
      <c r="Y177" s="31">
        <v>-150054</v>
      </c>
      <c r="Z177" s="31">
        <v>361521</v>
      </c>
      <c r="AA177" s="31">
        <v>-64952</v>
      </c>
      <c r="AB177" s="31">
        <v>0</v>
      </c>
      <c r="AC177" s="33">
        <v>0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  <c r="OH177" s="34"/>
      <c r="OI177" s="34"/>
      <c r="OJ177" s="34"/>
      <c r="OK177" s="34"/>
      <c r="OL177" s="34"/>
      <c r="OM177" s="34"/>
      <c r="ON177" s="34"/>
      <c r="OO177" s="34"/>
      <c r="OP177" s="34"/>
      <c r="OQ177" s="34"/>
      <c r="OR177" s="34"/>
      <c r="OS177" s="34"/>
      <c r="OT177" s="34"/>
      <c r="OU177" s="34"/>
      <c r="OV177" s="34"/>
      <c r="OW177" s="34"/>
      <c r="OX177" s="34"/>
      <c r="OY177" s="34"/>
      <c r="OZ177" s="34"/>
      <c r="PA177" s="34"/>
      <c r="PB177" s="34"/>
      <c r="PC177" s="34"/>
      <c r="PD177" s="34"/>
      <c r="PE177" s="34"/>
      <c r="PF177" s="34"/>
      <c r="PG177" s="34"/>
      <c r="PH177" s="34"/>
      <c r="PI177" s="34"/>
      <c r="PJ177" s="34"/>
      <c r="PK177" s="34"/>
      <c r="PL177" s="34"/>
      <c r="PM177" s="34"/>
      <c r="PN177" s="34"/>
      <c r="PO177" s="34"/>
      <c r="PP177" s="34"/>
      <c r="PQ177" s="34"/>
      <c r="PR177" s="34"/>
      <c r="PS177" s="34"/>
      <c r="PT177" s="34"/>
      <c r="PU177" s="34"/>
      <c r="PV177" s="34"/>
      <c r="PW177" s="34"/>
      <c r="PX177" s="34"/>
      <c r="PY177" s="34"/>
      <c r="PZ177" s="34"/>
    </row>
    <row r="178" spans="1:442" s="35" customFormat="1">
      <c r="A178" s="36">
        <v>31045</v>
      </c>
      <c r="B178" s="37" t="s">
        <v>312</v>
      </c>
      <c r="C178" s="27">
        <v>5758704.6340950103</v>
      </c>
      <c r="D178" s="28">
        <v>5.3013000000000001E-3</v>
      </c>
      <c r="E178" s="28">
        <v>5.2061599999999996E-3</v>
      </c>
      <c r="F178" s="32">
        <v>65305267</v>
      </c>
      <c r="G178" s="31">
        <v>75061608</v>
      </c>
      <c r="H178" s="33">
        <v>57220212</v>
      </c>
      <c r="I178" s="32">
        <v>2841893</v>
      </c>
      <c r="J178" s="31">
        <v>-757648.45742111409</v>
      </c>
      <c r="K178" s="31">
        <v>2084244.5425788858</v>
      </c>
      <c r="L178" s="31">
        <v>-1272312</v>
      </c>
      <c r="M178" s="33">
        <v>811932.5425788858</v>
      </c>
      <c r="N178" s="32">
        <v>807408</v>
      </c>
      <c r="O178" s="31">
        <v>0</v>
      </c>
      <c r="P178" s="31">
        <v>1103283</v>
      </c>
      <c r="Q178" s="31">
        <v>749714.09265217802</v>
      </c>
      <c r="R178" s="33">
        <v>2660405.0926521779</v>
      </c>
      <c r="S178" s="32">
        <v>789</v>
      </c>
      <c r="T178" s="31">
        <v>1794447</v>
      </c>
      <c r="U178" s="31">
        <v>1036863</v>
      </c>
      <c r="V178" s="31">
        <v>39049.096526820373</v>
      </c>
      <c r="W178" s="30">
        <v>2871148.0965268202</v>
      </c>
      <c r="X178" s="32">
        <v>-329153.00387464231</v>
      </c>
      <c r="Y178" s="31">
        <v>-121271</v>
      </c>
      <c r="Z178" s="31">
        <v>292174</v>
      </c>
      <c r="AA178" s="31">
        <v>-52493</v>
      </c>
      <c r="AB178" s="31">
        <v>0</v>
      </c>
      <c r="AC178" s="33">
        <v>0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  <c r="OH178" s="34"/>
      <c r="OI178" s="34"/>
      <c r="OJ178" s="34"/>
      <c r="OK178" s="34"/>
      <c r="OL178" s="34"/>
      <c r="OM178" s="34"/>
      <c r="ON178" s="34"/>
      <c r="OO178" s="34"/>
      <c r="OP178" s="34"/>
      <c r="OQ178" s="34"/>
      <c r="OR178" s="34"/>
      <c r="OS178" s="34"/>
      <c r="OT178" s="34"/>
      <c r="OU178" s="34"/>
      <c r="OV178" s="34"/>
      <c r="OW178" s="34"/>
      <c r="OX178" s="34"/>
      <c r="OY178" s="34"/>
      <c r="OZ178" s="34"/>
      <c r="PA178" s="34"/>
      <c r="PB178" s="34"/>
      <c r="PC178" s="34"/>
      <c r="PD178" s="34"/>
      <c r="PE178" s="34"/>
      <c r="PF178" s="34"/>
      <c r="PG178" s="34"/>
      <c r="PH178" s="34"/>
      <c r="PI178" s="34"/>
      <c r="PJ178" s="34"/>
      <c r="PK178" s="34"/>
      <c r="PL178" s="34"/>
      <c r="PM178" s="34"/>
      <c r="PN178" s="34"/>
      <c r="PO178" s="34"/>
      <c r="PP178" s="34"/>
      <c r="PQ178" s="34"/>
      <c r="PR178" s="34"/>
      <c r="PS178" s="34"/>
      <c r="PT178" s="34"/>
      <c r="PU178" s="34"/>
      <c r="PV178" s="34"/>
      <c r="PW178" s="34"/>
      <c r="PX178" s="34"/>
      <c r="PY178" s="34"/>
      <c r="PZ178" s="34"/>
    </row>
    <row r="179" spans="1:442" s="35" customFormat="1">
      <c r="A179" s="36">
        <v>31066</v>
      </c>
      <c r="B179" s="37" t="s">
        <v>313</v>
      </c>
      <c r="C179" s="27">
        <v>437691.0527133306</v>
      </c>
      <c r="D179" s="28">
        <v>4.2669000000000002E-4</v>
      </c>
      <c r="E179" s="28">
        <v>4.8853999999999998E-4</v>
      </c>
      <c r="F179" s="32">
        <v>5256278</v>
      </c>
      <c r="G179" s="31">
        <v>6041544</v>
      </c>
      <c r="H179" s="33">
        <v>4605529</v>
      </c>
      <c r="I179" s="32">
        <v>228738</v>
      </c>
      <c r="J179" s="31">
        <v>-492862.06528032088</v>
      </c>
      <c r="K179" s="31">
        <v>-264124.06528032088</v>
      </c>
      <c r="L179" s="31">
        <v>-102406</v>
      </c>
      <c r="M179" s="33">
        <v>-366530.06528032088</v>
      </c>
      <c r="N179" s="32">
        <v>64986</v>
      </c>
      <c r="O179" s="31">
        <v>0</v>
      </c>
      <c r="P179" s="31">
        <v>88801</v>
      </c>
      <c r="Q179" s="31">
        <v>0</v>
      </c>
      <c r="R179" s="33">
        <v>153787</v>
      </c>
      <c r="S179" s="32">
        <v>64</v>
      </c>
      <c r="T179" s="31">
        <v>144431</v>
      </c>
      <c r="U179" s="31">
        <v>83455</v>
      </c>
      <c r="V179" s="31">
        <v>404900.95297039318</v>
      </c>
      <c r="W179" s="30">
        <v>632850.95297039323</v>
      </c>
      <c r="X179" s="32">
        <v>-488593.95297039318</v>
      </c>
      <c r="Y179" s="31">
        <v>-9761</v>
      </c>
      <c r="Z179" s="31">
        <v>23516</v>
      </c>
      <c r="AA179" s="31">
        <v>-4225</v>
      </c>
      <c r="AB179" s="31">
        <v>0</v>
      </c>
      <c r="AC179" s="33">
        <v>0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  <c r="OH179" s="34"/>
      <c r="OI179" s="34"/>
      <c r="OJ179" s="34"/>
      <c r="OK179" s="34"/>
      <c r="OL179" s="34"/>
      <c r="OM179" s="34"/>
      <c r="ON179" s="34"/>
      <c r="OO179" s="34"/>
      <c r="OP179" s="34"/>
      <c r="OQ179" s="34"/>
      <c r="OR179" s="34"/>
      <c r="OS179" s="34"/>
      <c r="OT179" s="34"/>
      <c r="OU179" s="34"/>
      <c r="OV179" s="34"/>
      <c r="OW179" s="34"/>
      <c r="OX179" s="34"/>
      <c r="OY179" s="34"/>
      <c r="OZ179" s="34"/>
      <c r="PA179" s="34"/>
      <c r="PB179" s="34"/>
      <c r="PC179" s="34"/>
      <c r="PD179" s="34"/>
      <c r="PE179" s="34"/>
      <c r="PF179" s="34"/>
      <c r="PG179" s="34"/>
      <c r="PH179" s="34"/>
      <c r="PI179" s="34"/>
      <c r="PJ179" s="34"/>
      <c r="PK179" s="34"/>
      <c r="PL179" s="34"/>
      <c r="PM179" s="34"/>
      <c r="PN179" s="34"/>
      <c r="PO179" s="34"/>
      <c r="PP179" s="34"/>
      <c r="PQ179" s="34"/>
      <c r="PR179" s="34"/>
      <c r="PS179" s="34"/>
      <c r="PT179" s="34"/>
      <c r="PU179" s="34"/>
      <c r="PV179" s="34"/>
      <c r="PW179" s="34"/>
      <c r="PX179" s="34"/>
      <c r="PY179" s="34"/>
      <c r="PZ179" s="34"/>
    </row>
    <row r="180" spans="1:442" s="35" customFormat="1">
      <c r="A180" s="36">
        <v>31070</v>
      </c>
      <c r="B180" s="37" t="s">
        <v>314</v>
      </c>
      <c r="C180" s="27">
        <v>1289279.5520374831</v>
      </c>
      <c r="D180" s="28">
        <v>1.2568799999999999E-3</v>
      </c>
      <c r="E180" s="28">
        <v>1.23609E-3</v>
      </c>
      <c r="F180" s="32">
        <v>15483161</v>
      </c>
      <c r="G180" s="31">
        <v>17796283</v>
      </c>
      <c r="H180" s="33">
        <v>13566284</v>
      </c>
      <c r="I180" s="32">
        <v>673782</v>
      </c>
      <c r="J180" s="31">
        <v>-695461.33961541473</v>
      </c>
      <c r="K180" s="31">
        <v>-21679.339615414734</v>
      </c>
      <c r="L180" s="31">
        <v>-301651</v>
      </c>
      <c r="M180" s="33">
        <v>-323330.33961541473</v>
      </c>
      <c r="N180" s="32">
        <v>191427</v>
      </c>
      <c r="O180" s="31">
        <v>0</v>
      </c>
      <c r="P180" s="31">
        <v>261576</v>
      </c>
      <c r="Q180" s="31">
        <v>129052.77084423289</v>
      </c>
      <c r="R180" s="33">
        <v>582055.77084423287</v>
      </c>
      <c r="S180" s="32">
        <v>187</v>
      </c>
      <c r="T180" s="31">
        <v>425444</v>
      </c>
      <c r="U180" s="31">
        <v>245829</v>
      </c>
      <c r="V180" s="31">
        <v>17677.313631839141</v>
      </c>
      <c r="W180" s="30">
        <v>689137.31363183912</v>
      </c>
      <c r="X180" s="32">
        <v>-135153.54278760625</v>
      </c>
      <c r="Y180" s="31">
        <v>-28752</v>
      </c>
      <c r="Z180" s="31">
        <v>69271</v>
      </c>
      <c r="AA180" s="31">
        <v>-12447</v>
      </c>
      <c r="AB180" s="31">
        <v>0</v>
      </c>
      <c r="AC180" s="33">
        <v>0</v>
      </c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  <c r="OG180" s="34"/>
      <c r="OH180" s="34"/>
      <c r="OI180" s="34"/>
      <c r="OJ180" s="34"/>
      <c r="OK180" s="34"/>
      <c r="OL180" s="34"/>
      <c r="OM180" s="34"/>
      <c r="ON180" s="34"/>
      <c r="OO180" s="34"/>
      <c r="OP180" s="34"/>
      <c r="OQ180" s="34"/>
      <c r="OR180" s="34"/>
      <c r="OS180" s="34"/>
      <c r="OT180" s="34"/>
      <c r="OU180" s="34"/>
      <c r="OV180" s="34"/>
      <c r="OW180" s="34"/>
      <c r="OX180" s="34"/>
      <c r="OY180" s="34"/>
      <c r="OZ180" s="34"/>
      <c r="PA180" s="34"/>
      <c r="PB180" s="34"/>
      <c r="PC180" s="34"/>
      <c r="PD180" s="34"/>
      <c r="PE180" s="34"/>
      <c r="PF180" s="34"/>
      <c r="PG180" s="34"/>
      <c r="PH180" s="34"/>
      <c r="PI180" s="34"/>
      <c r="PJ180" s="34"/>
      <c r="PK180" s="34"/>
      <c r="PL180" s="34"/>
      <c r="PM180" s="34"/>
      <c r="PN180" s="34"/>
      <c r="PO180" s="34"/>
      <c r="PP180" s="34"/>
      <c r="PQ180" s="34"/>
      <c r="PR180" s="34"/>
      <c r="PS180" s="34"/>
      <c r="PT180" s="34"/>
      <c r="PU180" s="34"/>
      <c r="PV180" s="34"/>
      <c r="PW180" s="34"/>
      <c r="PX180" s="34"/>
      <c r="PY180" s="34"/>
      <c r="PZ180" s="34"/>
    </row>
    <row r="181" spans="1:442" s="35" customFormat="1">
      <c r="A181" s="36">
        <v>31074</v>
      </c>
      <c r="B181" s="37" t="s">
        <v>315</v>
      </c>
      <c r="C181" s="27">
        <v>15306973.702566231</v>
      </c>
      <c r="D181" s="28">
        <v>1.492156E-2</v>
      </c>
      <c r="E181" s="28">
        <v>1.705195E-2</v>
      </c>
      <c r="F181" s="32">
        <v>183814623</v>
      </c>
      <c r="G181" s="31">
        <v>211275779</v>
      </c>
      <c r="H181" s="33">
        <v>161057632</v>
      </c>
      <c r="I181" s="32">
        <v>7999071</v>
      </c>
      <c r="J181" s="31">
        <v>-32580124.216989771</v>
      </c>
      <c r="K181" s="31">
        <v>-24581053.216989771</v>
      </c>
      <c r="L181" s="31">
        <v>-3581174</v>
      </c>
      <c r="M181" s="33">
        <v>-28162227.216989771</v>
      </c>
      <c r="N181" s="32">
        <v>2272609</v>
      </c>
      <c r="O181" s="31">
        <v>0</v>
      </c>
      <c r="P181" s="31">
        <v>3105409</v>
      </c>
      <c r="Q181" s="31">
        <v>0</v>
      </c>
      <c r="R181" s="33">
        <v>5378018</v>
      </c>
      <c r="S181" s="32">
        <v>2221</v>
      </c>
      <c r="T181" s="31">
        <v>5050827</v>
      </c>
      <c r="U181" s="31">
        <v>2918458</v>
      </c>
      <c r="V181" s="31">
        <v>14221085.999946175</v>
      </c>
      <c r="W181" s="30">
        <v>22192591.999946177</v>
      </c>
      <c r="X181" s="32">
        <v>-17147860.999946177</v>
      </c>
      <c r="Y181" s="31">
        <v>-341340</v>
      </c>
      <c r="Z181" s="31">
        <v>822382</v>
      </c>
      <c r="AA181" s="31">
        <v>-147755</v>
      </c>
      <c r="AB181" s="31">
        <v>0</v>
      </c>
      <c r="AC181" s="33">
        <v>0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  <c r="OG181" s="34"/>
      <c r="OH181" s="34"/>
      <c r="OI181" s="34"/>
      <c r="OJ181" s="34"/>
      <c r="OK181" s="34"/>
      <c r="OL181" s="34"/>
      <c r="OM181" s="34"/>
      <c r="ON181" s="34"/>
      <c r="OO181" s="34"/>
      <c r="OP181" s="34"/>
      <c r="OQ181" s="34"/>
      <c r="OR181" s="34"/>
      <c r="OS181" s="34"/>
      <c r="OT181" s="34"/>
      <c r="OU181" s="34"/>
      <c r="OV181" s="34"/>
      <c r="OW181" s="34"/>
      <c r="OX181" s="34"/>
      <c r="OY181" s="34"/>
      <c r="OZ181" s="34"/>
      <c r="PA181" s="34"/>
      <c r="PB181" s="34"/>
      <c r="PC181" s="34"/>
      <c r="PD181" s="34"/>
      <c r="PE181" s="34"/>
      <c r="PF181" s="34"/>
      <c r="PG181" s="34"/>
      <c r="PH181" s="34"/>
      <c r="PI181" s="34"/>
      <c r="PJ181" s="34"/>
      <c r="PK181" s="34"/>
      <c r="PL181" s="34"/>
      <c r="PM181" s="34"/>
      <c r="PN181" s="34"/>
      <c r="PO181" s="34"/>
      <c r="PP181" s="34"/>
      <c r="PQ181" s="34"/>
      <c r="PR181" s="34"/>
      <c r="PS181" s="34"/>
      <c r="PT181" s="34"/>
      <c r="PU181" s="34"/>
      <c r="PV181" s="34"/>
      <c r="PW181" s="34"/>
      <c r="PX181" s="34"/>
      <c r="PY181" s="34"/>
      <c r="PZ181" s="34"/>
    </row>
    <row r="182" spans="1:442" s="35" customFormat="1">
      <c r="A182" s="36">
        <v>31076</v>
      </c>
      <c r="B182" s="37" t="s">
        <v>316</v>
      </c>
      <c r="C182" s="27">
        <v>47079.889657834734</v>
      </c>
      <c r="D182" s="28">
        <v>4.5899999999999998E-5</v>
      </c>
      <c r="E182" s="28">
        <v>4.9249999999999998E-5</v>
      </c>
      <c r="F182" s="32">
        <v>565430</v>
      </c>
      <c r="G182" s="31">
        <v>649902</v>
      </c>
      <c r="H182" s="33">
        <v>495427</v>
      </c>
      <c r="I182" s="32">
        <v>24606</v>
      </c>
      <c r="J182" s="31">
        <v>-38507.51098570133</v>
      </c>
      <c r="K182" s="31">
        <v>-13901.51098570133</v>
      </c>
      <c r="L182" s="31">
        <v>-11016</v>
      </c>
      <c r="M182" s="33">
        <v>-24917.51098570133</v>
      </c>
      <c r="N182" s="32">
        <v>6991</v>
      </c>
      <c r="O182" s="31">
        <v>0</v>
      </c>
      <c r="P182" s="31">
        <v>9553</v>
      </c>
      <c r="Q182" s="31">
        <v>0</v>
      </c>
      <c r="R182" s="33">
        <v>16544</v>
      </c>
      <c r="S182" s="32">
        <v>7</v>
      </c>
      <c r="T182" s="31">
        <v>15537</v>
      </c>
      <c r="U182" s="31">
        <v>8977</v>
      </c>
      <c r="V182" s="31">
        <v>21968.678222370771</v>
      </c>
      <c r="W182" s="30">
        <v>46489.678222370771</v>
      </c>
      <c r="X182" s="32">
        <v>-30971.678222370771</v>
      </c>
      <c r="Y182" s="31">
        <v>-1050</v>
      </c>
      <c r="Z182" s="31">
        <v>2530</v>
      </c>
      <c r="AA182" s="31">
        <v>-454</v>
      </c>
      <c r="AB182" s="31">
        <v>0</v>
      </c>
      <c r="AC182" s="33">
        <v>0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  <c r="OG182" s="34"/>
      <c r="OH182" s="34"/>
      <c r="OI182" s="34"/>
      <c r="OJ182" s="34"/>
      <c r="OK182" s="34"/>
      <c r="OL182" s="34"/>
      <c r="OM182" s="34"/>
      <c r="ON182" s="34"/>
      <c r="OO182" s="34"/>
      <c r="OP182" s="34"/>
      <c r="OQ182" s="34"/>
      <c r="OR182" s="34"/>
      <c r="OS182" s="34"/>
      <c r="OT182" s="34"/>
      <c r="OU182" s="34"/>
      <c r="OV182" s="34"/>
      <c r="OW182" s="34"/>
      <c r="OX182" s="34"/>
      <c r="OY182" s="34"/>
      <c r="OZ182" s="34"/>
      <c r="PA182" s="34"/>
      <c r="PB182" s="34"/>
      <c r="PC182" s="34"/>
      <c r="PD182" s="34"/>
      <c r="PE182" s="34"/>
      <c r="PF182" s="34"/>
      <c r="PG182" s="34"/>
      <c r="PH182" s="34"/>
      <c r="PI182" s="34"/>
      <c r="PJ182" s="34"/>
      <c r="PK182" s="34"/>
      <c r="PL182" s="34"/>
      <c r="PM182" s="34"/>
      <c r="PN182" s="34"/>
      <c r="PO182" s="34"/>
      <c r="PP182" s="34"/>
      <c r="PQ182" s="34"/>
      <c r="PR182" s="34"/>
      <c r="PS182" s="34"/>
      <c r="PT182" s="34"/>
      <c r="PU182" s="34"/>
      <c r="PV182" s="34"/>
      <c r="PW182" s="34"/>
      <c r="PX182" s="34"/>
      <c r="PY182" s="34"/>
      <c r="PZ182" s="34"/>
    </row>
    <row r="183" spans="1:442" s="35" customFormat="1">
      <c r="A183" s="36">
        <v>31082</v>
      </c>
      <c r="B183" s="37" t="s">
        <v>317</v>
      </c>
      <c r="C183" s="27">
        <v>592196.61376454006</v>
      </c>
      <c r="D183" s="28">
        <v>5.7731000000000004E-4</v>
      </c>
      <c r="E183" s="28">
        <v>5.4073999999999995E-4</v>
      </c>
      <c r="F183" s="32">
        <v>7111724</v>
      </c>
      <c r="G183" s="31">
        <v>8174187</v>
      </c>
      <c r="H183" s="33">
        <v>6231264</v>
      </c>
      <c r="I183" s="32">
        <v>309481</v>
      </c>
      <c r="J183" s="31">
        <v>646819.3666372468</v>
      </c>
      <c r="K183" s="31">
        <v>956300.3666372468</v>
      </c>
      <c r="L183" s="31">
        <v>-138554</v>
      </c>
      <c r="M183" s="33">
        <v>817746.3666372468</v>
      </c>
      <c r="N183" s="32">
        <v>87926</v>
      </c>
      <c r="O183" s="31">
        <v>0</v>
      </c>
      <c r="P183" s="31">
        <v>120147</v>
      </c>
      <c r="Q183" s="31">
        <v>242508.20683554825</v>
      </c>
      <c r="R183" s="33">
        <v>450581.20683554828</v>
      </c>
      <c r="S183" s="32">
        <v>86</v>
      </c>
      <c r="T183" s="31">
        <v>195415</v>
      </c>
      <c r="U183" s="31">
        <v>112914</v>
      </c>
      <c r="V183" s="31">
        <v>0</v>
      </c>
      <c r="W183" s="30">
        <v>308415</v>
      </c>
      <c r="X183" s="32">
        <v>129272.20683554825</v>
      </c>
      <c r="Y183" s="31">
        <v>-13206</v>
      </c>
      <c r="Z183" s="31">
        <v>31818</v>
      </c>
      <c r="AA183" s="31">
        <v>-5717.9999999999709</v>
      </c>
      <c r="AB183" s="31">
        <v>0</v>
      </c>
      <c r="AC183" s="33">
        <v>0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  <c r="OH183" s="34"/>
      <c r="OI183" s="34"/>
      <c r="OJ183" s="34"/>
      <c r="OK183" s="34"/>
      <c r="OL183" s="34"/>
      <c r="OM183" s="34"/>
      <c r="ON183" s="34"/>
      <c r="OO183" s="34"/>
      <c r="OP183" s="34"/>
      <c r="OQ183" s="34"/>
      <c r="OR183" s="34"/>
      <c r="OS183" s="34"/>
      <c r="OT183" s="34"/>
      <c r="OU183" s="34"/>
      <c r="OV183" s="34"/>
      <c r="OW183" s="34"/>
      <c r="OX183" s="34"/>
      <c r="OY183" s="34"/>
      <c r="OZ183" s="34"/>
      <c r="PA183" s="34"/>
      <c r="PB183" s="34"/>
      <c r="PC183" s="34"/>
      <c r="PD183" s="34"/>
      <c r="PE183" s="34"/>
      <c r="PF183" s="34"/>
      <c r="PG183" s="34"/>
      <c r="PH183" s="34"/>
      <c r="PI183" s="34"/>
      <c r="PJ183" s="34"/>
      <c r="PK183" s="34"/>
      <c r="PL183" s="34"/>
      <c r="PM183" s="34"/>
      <c r="PN183" s="34"/>
      <c r="PO183" s="34"/>
      <c r="PP183" s="34"/>
      <c r="PQ183" s="34"/>
      <c r="PR183" s="34"/>
      <c r="PS183" s="34"/>
      <c r="PT183" s="34"/>
      <c r="PU183" s="34"/>
      <c r="PV183" s="34"/>
      <c r="PW183" s="34"/>
      <c r="PX183" s="34"/>
      <c r="PY183" s="34"/>
      <c r="PZ183" s="34"/>
    </row>
    <row r="184" spans="1:442" s="35" customFormat="1">
      <c r="A184" s="36">
        <v>31085</v>
      </c>
      <c r="B184" s="37" t="s">
        <v>318</v>
      </c>
      <c r="C184" s="27">
        <v>341491.62320892862</v>
      </c>
      <c r="D184" s="28">
        <v>3.3291000000000001E-4</v>
      </c>
      <c r="E184" s="28">
        <v>3.2278999999999999E-4</v>
      </c>
      <c r="F184" s="32">
        <v>4101027</v>
      </c>
      <c r="G184" s="31">
        <v>4713704</v>
      </c>
      <c r="H184" s="33">
        <v>3593304</v>
      </c>
      <c r="I184" s="32">
        <v>178465</v>
      </c>
      <c r="J184" s="31">
        <v>394114.16837789555</v>
      </c>
      <c r="K184" s="31">
        <v>572579.16837789561</v>
      </c>
      <c r="L184" s="31">
        <v>-79898</v>
      </c>
      <c r="M184" s="33">
        <v>492681.16837789561</v>
      </c>
      <c r="N184" s="32">
        <v>50703</v>
      </c>
      <c r="O184" s="31">
        <v>0</v>
      </c>
      <c r="P184" s="31">
        <v>69284</v>
      </c>
      <c r="Q184" s="31">
        <v>69087.870893768166</v>
      </c>
      <c r="R184" s="33">
        <v>189074.87089376815</v>
      </c>
      <c r="S184" s="32">
        <v>50</v>
      </c>
      <c r="T184" s="31">
        <v>112687</v>
      </c>
      <c r="U184" s="31">
        <v>65113</v>
      </c>
      <c r="V184" s="31">
        <v>0</v>
      </c>
      <c r="W184" s="30">
        <v>177850</v>
      </c>
      <c r="X184" s="32">
        <v>3789.8708937681658</v>
      </c>
      <c r="Y184" s="31">
        <v>-7616</v>
      </c>
      <c r="Z184" s="31">
        <v>18348</v>
      </c>
      <c r="AA184" s="31">
        <v>-3297.0000000000146</v>
      </c>
      <c r="AB184" s="31">
        <v>0</v>
      </c>
      <c r="AC184" s="33">
        <v>0</v>
      </c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  <c r="OH184" s="34"/>
      <c r="OI184" s="34"/>
      <c r="OJ184" s="34"/>
      <c r="OK184" s="34"/>
      <c r="OL184" s="34"/>
      <c r="OM184" s="34"/>
      <c r="ON184" s="34"/>
      <c r="OO184" s="34"/>
      <c r="OP184" s="34"/>
      <c r="OQ184" s="34"/>
      <c r="OR184" s="34"/>
      <c r="OS184" s="34"/>
      <c r="OT184" s="34"/>
      <c r="OU184" s="34"/>
      <c r="OV184" s="34"/>
      <c r="OW184" s="34"/>
      <c r="OX184" s="34"/>
      <c r="OY184" s="34"/>
      <c r="OZ184" s="34"/>
      <c r="PA184" s="34"/>
      <c r="PB184" s="34"/>
      <c r="PC184" s="34"/>
      <c r="PD184" s="34"/>
      <c r="PE184" s="34"/>
      <c r="PF184" s="34"/>
      <c r="PG184" s="34"/>
      <c r="PH184" s="34"/>
      <c r="PI184" s="34"/>
      <c r="PJ184" s="34"/>
      <c r="PK184" s="34"/>
      <c r="PL184" s="34"/>
      <c r="PM184" s="34"/>
      <c r="PN184" s="34"/>
      <c r="PO184" s="34"/>
      <c r="PP184" s="34"/>
      <c r="PQ184" s="34"/>
      <c r="PR184" s="34"/>
      <c r="PS184" s="34"/>
      <c r="PT184" s="34"/>
      <c r="PU184" s="34"/>
      <c r="PV184" s="34"/>
      <c r="PW184" s="34"/>
      <c r="PX184" s="34"/>
      <c r="PY184" s="34"/>
      <c r="PZ184" s="34"/>
    </row>
    <row r="185" spans="1:442" s="35" customFormat="1">
      <c r="A185" s="36">
        <v>31089</v>
      </c>
      <c r="B185" s="37" t="s">
        <v>319</v>
      </c>
      <c r="C185" s="27">
        <v>0</v>
      </c>
      <c r="D185" s="28">
        <v>0</v>
      </c>
      <c r="E185" s="28">
        <v>0</v>
      </c>
      <c r="F185" s="32">
        <v>0</v>
      </c>
      <c r="G185" s="31">
        <v>0</v>
      </c>
      <c r="H185" s="33">
        <v>0</v>
      </c>
      <c r="I185" s="32">
        <v>0</v>
      </c>
      <c r="J185" s="31">
        <v>-3082974.0954530444</v>
      </c>
      <c r="K185" s="31">
        <v>-3082974.0954530444</v>
      </c>
      <c r="L185" s="31">
        <v>0</v>
      </c>
      <c r="M185" s="33">
        <v>-3082974.0954530444</v>
      </c>
      <c r="N185" s="32">
        <v>0</v>
      </c>
      <c r="O185" s="31">
        <v>0</v>
      </c>
      <c r="P185" s="31">
        <v>0</v>
      </c>
      <c r="Q185" s="31">
        <v>0</v>
      </c>
      <c r="R185" s="33">
        <v>0</v>
      </c>
      <c r="S185" s="32">
        <v>0</v>
      </c>
      <c r="T185" s="31">
        <v>0</v>
      </c>
      <c r="U185" s="31">
        <v>0</v>
      </c>
      <c r="V185" s="31">
        <v>60664.718188740153</v>
      </c>
      <c r="W185" s="30">
        <v>60664.718188740153</v>
      </c>
      <c r="X185" s="32">
        <v>-60664.718188740153</v>
      </c>
      <c r="Y185" s="31">
        <v>0</v>
      </c>
      <c r="Z185" s="31">
        <v>0</v>
      </c>
      <c r="AA185" s="31">
        <v>0</v>
      </c>
      <c r="AB185" s="31">
        <v>0</v>
      </c>
      <c r="AC185" s="33">
        <v>0</v>
      </c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  <c r="OH185" s="34"/>
      <c r="OI185" s="34"/>
      <c r="OJ185" s="34"/>
      <c r="OK185" s="34"/>
      <c r="OL185" s="34"/>
      <c r="OM185" s="34"/>
      <c r="ON185" s="34"/>
      <c r="OO185" s="34"/>
      <c r="OP185" s="34"/>
      <c r="OQ185" s="34"/>
      <c r="OR185" s="34"/>
      <c r="OS185" s="34"/>
      <c r="OT185" s="34"/>
      <c r="OU185" s="34"/>
      <c r="OV185" s="34"/>
      <c r="OW185" s="34"/>
      <c r="OX185" s="34"/>
      <c r="OY185" s="34"/>
      <c r="OZ185" s="34"/>
      <c r="PA185" s="34"/>
      <c r="PB185" s="34"/>
      <c r="PC185" s="34"/>
      <c r="PD185" s="34"/>
      <c r="PE185" s="34"/>
      <c r="PF185" s="34"/>
      <c r="PG185" s="34"/>
      <c r="PH185" s="34"/>
      <c r="PI185" s="34"/>
      <c r="PJ185" s="34"/>
      <c r="PK185" s="34"/>
      <c r="PL185" s="34"/>
      <c r="PM185" s="34"/>
      <c r="PN185" s="34"/>
      <c r="PO185" s="34"/>
      <c r="PP185" s="34"/>
      <c r="PQ185" s="34"/>
      <c r="PR185" s="34"/>
      <c r="PS185" s="34"/>
      <c r="PT185" s="34"/>
      <c r="PU185" s="34"/>
      <c r="PV185" s="34"/>
      <c r="PW185" s="34"/>
      <c r="PX185" s="34"/>
      <c r="PY185" s="34"/>
      <c r="PZ185" s="34"/>
    </row>
    <row r="186" spans="1:442" s="35" customFormat="1">
      <c r="A186" s="36">
        <v>31094</v>
      </c>
      <c r="B186" s="37" t="s">
        <v>320</v>
      </c>
      <c r="C186" s="27">
        <v>693096.93055397063</v>
      </c>
      <c r="D186" s="28">
        <v>6.7568000000000001E-4</v>
      </c>
      <c r="E186" s="28">
        <v>6.4030000000000001E-4</v>
      </c>
      <c r="F186" s="32">
        <v>8323517</v>
      </c>
      <c r="G186" s="31">
        <v>9567017</v>
      </c>
      <c r="H186" s="33">
        <v>7293032</v>
      </c>
      <c r="I186" s="32">
        <v>362215</v>
      </c>
      <c r="J186" s="31">
        <v>230282.64964649486</v>
      </c>
      <c r="K186" s="31">
        <v>592497.64964649489</v>
      </c>
      <c r="L186" s="31">
        <v>-162163</v>
      </c>
      <c r="M186" s="33">
        <v>430334.64964649489</v>
      </c>
      <c r="N186" s="32">
        <v>102909</v>
      </c>
      <c r="O186" s="31">
        <v>0</v>
      </c>
      <c r="P186" s="31">
        <v>140620</v>
      </c>
      <c r="Q186" s="31">
        <v>226233.31304826646</v>
      </c>
      <c r="R186" s="33">
        <v>469762.31304826646</v>
      </c>
      <c r="S186" s="32">
        <v>101</v>
      </c>
      <c r="T186" s="31">
        <v>228712</v>
      </c>
      <c r="U186" s="31">
        <v>132154</v>
      </c>
      <c r="V186" s="31">
        <v>1633.5071835261651</v>
      </c>
      <c r="W186" s="30">
        <v>362600.50718352618</v>
      </c>
      <c r="X186" s="32">
        <v>92068.80586474028</v>
      </c>
      <c r="Y186" s="31">
        <v>-15457</v>
      </c>
      <c r="Z186" s="31">
        <v>37239</v>
      </c>
      <c r="AA186" s="31">
        <v>-6689</v>
      </c>
      <c r="AB186" s="31">
        <v>0</v>
      </c>
      <c r="AC186" s="33">
        <v>0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  <c r="OH186" s="34"/>
      <c r="OI186" s="34"/>
      <c r="OJ186" s="34"/>
      <c r="OK186" s="34"/>
      <c r="OL186" s="34"/>
      <c r="OM186" s="34"/>
      <c r="ON186" s="34"/>
      <c r="OO186" s="34"/>
      <c r="OP186" s="34"/>
      <c r="OQ186" s="34"/>
      <c r="OR186" s="34"/>
      <c r="OS186" s="34"/>
      <c r="OT186" s="34"/>
      <c r="OU186" s="34"/>
      <c r="OV186" s="34"/>
      <c r="OW186" s="34"/>
      <c r="OX186" s="34"/>
      <c r="OY186" s="34"/>
      <c r="OZ186" s="34"/>
      <c r="PA186" s="34"/>
      <c r="PB186" s="34"/>
      <c r="PC186" s="34"/>
      <c r="PD186" s="34"/>
      <c r="PE186" s="34"/>
      <c r="PF186" s="34"/>
      <c r="PG186" s="34"/>
      <c r="PH186" s="34"/>
      <c r="PI186" s="34"/>
      <c r="PJ186" s="34"/>
      <c r="PK186" s="34"/>
      <c r="PL186" s="34"/>
      <c r="PM186" s="34"/>
      <c r="PN186" s="34"/>
      <c r="PO186" s="34"/>
      <c r="PP186" s="34"/>
      <c r="PQ186" s="34"/>
      <c r="PR186" s="34"/>
      <c r="PS186" s="34"/>
      <c r="PT186" s="34"/>
      <c r="PU186" s="34"/>
      <c r="PV186" s="34"/>
      <c r="PW186" s="34"/>
      <c r="PX186" s="34"/>
      <c r="PY186" s="34"/>
      <c r="PZ186" s="34"/>
    </row>
    <row r="187" spans="1:442" s="35" customFormat="1">
      <c r="A187" s="36">
        <v>31095</v>
      </c>
      <c r="B187" s="37" t="s">
        <v>117</v>
      </c>
      <c r="C187" s="27">
        <v>11520382.479242647</v>
      </c>
      <c r="D187" s="28">
        <v>1.1228230000000001E-2</v>
      </c>
      <c r="E187" s="28">
        <v>1.2218649999999999E-2</v>
      </c>
      <c r="F187" s="32">
        <v>138317499</v>
      </c>
      <c r="G187" s="31">
        <v>158981571</v>
      </c>
      <c r="H187" s="33">
        <v>121193235</v>
      </c>
      <c r="I187" s="32">
        <v>6019170</v>
      </c>
      <c r="J187" s="31">
        <v>-11053369.788827106</v>
      </c>
      <c r="K187" s="31">
        <v>-5034199.7888271064</v>
      </c>
      <c r="L187" s="31">
        <v>-2694775</v>
      </c>
      <c r="M187" s="33">
        <v>-7728974.7888271064</v>
      </c>
      <c r="N187" s="32">
        <v>1710101</v>
      </c>
      <c r="O187" s="31">
        <v>0</v>
      </c>
      <c r="P187" s="31">
        <v>2336770</v>
      </c>
      <c r="Q187" s="31">
        <v>0</v>
      </c>
      <c r="R187" s="33">
        <v>4046871</v>
      </c>
      <c r="S187" s="32">
        <v>1671</v>
      </c>
      <c r="T187" s="31">
        <v>3800664</v>
      </c>
      <c r="U187" s="31">
        <v>2196092</v>
      </c>
      <c r="V187" s="31">
        <v>6566235.1399273528</v>
      </c>
      <c r="W187" s="30">
        <v>12564662.139927354</v>
      </c>
      <c r="X187" s="32">
        <v>-8768585.1399273537</v>
      </c>
      <c r="Y187" s="31">
        <v>-256853</v>
      </c>
      <c r="Z187" s="31">
        <v>618829</v>
      </c>
      <c r="AA187" s="31">
        <v>-111182</v>
      </c>
      <c r="AB187" s="31">
        <v>0</v>
      </c>
      <c r="AC187" s="33">
        <v>0</v>
      </c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  <c r="OH187" s="34"/>
      <c r="OI187" s="34"/>
      <c r="OJ187" s="34"/>
      <c r="OK187" s="34"/>
      <c r="OL187" s="34"/>
      <c r="OM187" s="34"/>
      <c r="ON187" s="34"/>
      <c r="OO187" s="34"/>
      <c r="OP187" s="34"/>
      <c r="OQ187" s="34"/>
      <c r="OR187" s="34"/>
      <c r="OS187" s="34"/>
      <c r="OT187" s="34"/>
      <c r="OU187" s="34"/>
      <c r="OV187" s="34"/>
      <c r="OW187" s="34"/>
      <c r="OX187" s="34"/>
      <c r="OY187" s="34"/>
      <c r="OZ187" s="34"/>
      <c r="PA187" s="34"/>
      <c r="PB187" s="34"/>
      <c r="PC187" s="34"/>
      <c r="PD187" s="34"/>
      <c r="PE187" s="34"/>
      <c r="PF187" s="34"/>
      <c r="PG187" s="34"/>
      <c r="PH187" s="34"/>
      <c r="PI187" s="34"/>
      <c r="PJ187" s="34"/>
      <c r="PK187" s="34"/>
      <c r="PL187" s="34"/>
      <c r="PM187" s="34"/>
      <c r="PN187" s="34"/>
      <c r="PO187" s="34"/>
      <c r="PP187" s="34"/>
      <c r="PQ187" s="34"/>
      <c r="PR187" s="34"/>
      <c r="PS187" s="34"/>
      <c r="PT187" s="34"/>
      <c r="PU187" s="34"/>
      <c r="PV187" s="34"/>
      <c r="PW187" s="34"/>
      <c r="PX187" s="34"/>
      <c r="PY187" s="34"/>
      <c r="PZ187" s="34"/>
    </row>
    <row r="188" spans="1:442" s="35" customFormat="1">
      <c r="A188" s="36">
        <v>31097</v>
      </c>
      <c r="B188" s="37" t="s">
        <v>472</v>
      </c>
      <c r="C188" s="27">
        <v>5117.4871737187177</v>
      </c>
      <c r="D188" s="28">
        <v>4.9899999999999997E-6</v>
      </c>
      <c r="E188" s="28">
        <v>0</v>
      </c>
      <c r="F188" s="32">
        <v>61470</v>
      </c>
      <c r="G188" s="31">
        <v>70654</v>
      </c>
      <c r="H188" s="33">
        <v>53860</v>
      </c>
      <c r="I188" s="32">
        <v>2675</v>
      </c>
      <c r="J188" s="31">
        <v>33662.155043922816</v>
      </c>
      <c r="K188" s="31">
        <v>36337.155043922816</v>
      </c>
      <c r="L188" s="31">
        <v>-1198</v>
      </c>
      <c r="M188" s="33">
        <v>35139.155043922816</v>
      </c>
      <c r="N188" s="32">
        <v>760</v>
      </c>
      <c r="O188" s="31">
        <v>0</v>
      </c>
      <c r="P188" s="31">
        <v>1038</v>
      </c>
      <c r="Q188" s="31">
        <v>32315.668842165902</v>
      </c>
      <c r="R188" s="33">
        <v>34113.668842165906</v>
      </c>
      <c r="S188" s="32">
        <v>1</v>
      </c>
      <c r="T188" s="31">
        <v>1689</v>
      </c>
      <c r="U188" s="31">
        <v>976</v>
      </c>
      <c r="V188" s="31">
        <v>0</v>
      </c>
      <c r="W188" s="30">
        <v>2666</v>
      </c>
      <c r="X188" s="32">
        <v>31336.668842165902</v>
      </c>
      <c r="Y188" s="31">
        <v>-114</v>
      </c>
      <c r="Z188" s="31">
        <v>275</v>
      </c>
      <c r="AA188" s="31">
        <v>-49.999999999996362</v>
      </c>
      <c r="AB188" s="31">
        <v>0</v>
      </c>
      <c r="AC188" s="33">
        <v>0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  <c r="OH188" s="34"/>
      <c r="OI188" s="34"/>
      <c r="OJ188" s="34"/>
      <c r="OK188" s="34"/>
      <c r="OL188" s="34"/>
      <c r="OM188" s="34"/>
      <c r="ON188" s="34"/>
      <c r="OO188" s="34"/>
      <c r="OP188" s="34"/>
      <c r="OQ188" s="34"/>
      <c r="OR188" s="34"/>
      <c r="OS188" s="34"/>
      <c r="OT188" s="34"/>
      <c r="OU188" s="34"/>
      <c r="OV188" s="34"/>
      <c r="OW188" s="34"/>
      <c r="OX188" s="34"/>
      <c r="OY188" s="34"/>
      <c r="OZ188" s="34"/>
      <c r="PA188" s="34"/>
      <c r="PB188" s="34"/>
      <c r="PC188" s="34"/>
      <c r="PD188" s="34"/>
      <c r="PE188" s="34"/>
      <c r="PF188" s="34"/>
      <c r="PG188" s="34"/>
      <c r="PH188" s="34"/>
      <c r="PI188" s="34"/>
      <c r="PJ188" s="34"/>
      <c r="PK188" s="34"/>
      <c r="PL188" s="34"/>
      <c r="PM188" s="34"/>
      <c r="PN188" s="34"/>
      <c r="PO188" s="34"/>
      <c r="PP188" s="34"/>
      <c r="PQ188" s="34"/>
      <c r="PR188" s="34"/>
      <c r="PS188" s="34"/>
      <c r="PT188" s="34"/>
      <c r="PU188" s="34"/>
      <c r="PV188" s="34"/>
      <c r="PW188" s="34"/>
      <c r="PX188" s="34"/>
      <c r="PY188" s="34"/>
      <c r="PZ188" s="34"/>
    </row>
    <row r="189" spans="1:442" s="35" customFormat="1">
      <c r="A189" s="36">
        <v>31099</v>
      </c>
      <c r="B189" s="37" t="s">
        <v>473</v>
      </c>
      <c r="C189" s="27">
        <v>0</v>
      </c>
      <c r="D189" s="28">
        <v>0</v>
      </c>
      <c r="E189" s="28">
        <v>0</v>
      </c>
      <c r="F189" s="32">
        <v>0</v>
      </c>
      <c r="G189" s="31">
        <v>0</v>
      </c>
      <c r="H189" s="33">
        <v>0</v>
      </c>
      <c r="I189" s="32">
        <v>0</v>
      </c>
      <c r="J189" s="31">
        <v>0</v>
      </c>
      <c r="K189" s="31">
        <v>0</v>
      </c>
      <c r="L189" s="31">
        <v>0</v>
      </c>
      <c r="M189" s="33">
        <v>0</v>
      </c>
      <c r="N189" s="32">
        <v>0</v>
      </c>
      <c r="O189" s="31">
        <v>0</v>
      </c>
      <c r="P189" s="31">
        <v>0</v>
      </c>
      <c r="Q189" s="31">
        <v>0</v>
      </c>
      <c r="R189" s="33">
        <v>0</v>
      </c>
      <c r="S189" s="32">
        <v>0</v>
      </c>
      <c r="T189" s="31">
        <v>0</v>
      </c>
      <c r="U189" s="31">
        <v>0</v>
      </c>
      <c r="V189" s="31">
        <v>0</v>
      </c>
      <c r="W189" s="30">
        <v>0</v>
      </c>
      <c r="X189" s="32">
        <v>0</v>
      </c>
      <c r="Y189" s="31">
        <v>0</v>
      </c>
      <c r="Z189" s="31">
        <v>0</v>
      </c>
      <c r="AA189" s="31">
        <v>0</v>
      </c>
      <c r="AB189" s="31">
        <v>0</v>
      </c>
      <c r="AC189" s="33">
        <v>0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  <c r="OH189" s="34"/>
      <c r="OI189" s="34"/>
      <c r="OJ189" s="34"/>
      <c r="OK189" s="34"/>
      <c r="OL189" s="34"/>
      <c r="OM189" s="34"/>
      <c r="ON189" s="34"/>
      <c r="OO189" s="34"/>
      <c r="OP189" s="34"/>
      <c r="OQ189" s="34"/>
      <c r="OR189" s="34"/>
      <c r="OS189" s="34"/>
      <c r="OT189" s="34"/>
      <c r="OU189" s="34"/>
      <c r="OV189" s="34"/>
      <c r="OW189" s="34"/>
      <c r="OX189" s="34"/>
      <c r="OY189" s="34"/>
      <c r="OZ189" s="34"/>
      <c r="PA189" s="34"/>
      <c r="PB189" s="34"/>
      <c r="PC189" s="34"/>
      <c r="PD189" s="34"/>
      <c r="PE189" s="34"/>
      <c r="PF189" s="34"/>
      <c r="PG189" s="34"/>
      <c r="PH189" s="34"/>
      <c r="PI189" s="34"/>
      <c r="PJ189" s="34"/>
      <c r="PK189" s="34"/>
      <c r="PL189" s="34"/>
      <c r="PM189" s="34"/>
      <c r="PN189" s="34"/>
      <c r="PO189" s="34"/>
      <c r="PP189" s="34"/>
      <c r="PQ189" s="34"/>
      <c r="PR189" s="34"/>
      <c r="PS189" s="34"/>
      <c r="PT189" s="34"/>
      <c r="PU189" s="34"/>
      <c r="PV189" s="34"/>
      <c r="PW189" s="34"/>
      <c r="PX189" s="34"/>
      <c r="PY189" s="34"/>
      <c r="PZ189" s="34"/>
    </row>
    <row r="190" spans="1:442" s="35" customFormat="1">
      <c r="A190" s="36">
        <v>31110</v>
      </c>
      <c r="B190" s="37" t="s">
        <v>321</v>
      </c>
      <c r="C190" s="27">
        <v>22724.051753424344</v>
      </c>
      <c r="D190" s="28">
        <v>2.215E-5</v>
      </c>
      <c r="E190" s="28">
        <v>1.5056E-4</v>
      </c>
      <c r="F190" s="32">
        <v>272860</v>
      </c>
      <c r="G190" s="31">
        <v>313624</v>
      </c>
      <c r="H190" s="33">
        <v>239079</v>
      </c>
      <c r="I190" s="32">
        <v>11874</v>
      </c>
      <c r="J190" s="31">
        <v>-846247.74066303531</v>
      </c>
      <c r="K190" s="31">
        <v>-834373.74066303531</v>
      </c>
      <c r="L190" s="31">
        <v>-5316</v>
      </c>
      <c r="M190" s="33">
        <v>-839689.74066303531</v>
      </c>
      <c r="N190" s="32">
        <v>3374</v>
      </c>
      <c r="O190" s="31">
        <v>0</v>
      </c>
      <c r="P190" s="31">
        <v>4610</v>
      </c>
      <c r="Q190" s="31">
        <v>0</v>
      </c>
      <c r="R190" s="33">
        <v>7984</v>
      </c>
      <c r="S190" s="32">
        <v>3</v>
      </c>
      <c r="T190" s="31">
        <v>7498</v>
      </c>
      <c r="U190" s="31">
        <v>4332</v>
      </c>
      <c r="V190" s="31">
        <v>832424.67994886159</v>
      </c>
      <c r="W190" s="30">
        <v>844257.67994886159</v>
      </c>
      <c r="X190" s="32">
        <v>-836769.67994886159</v>
      </c>
      <c r="Y190" s="31">
        <v>-507</v>
      </c>
      <c r="Z190" s="31">
        <v>1221</v>
      </c>
      <c r="AA190" s="31">
        <v>-218</v>
      </c>
      <c r="AB190" s="31">
        <v>0</v>
      </c>
      <c r="AC190" s="33">
        <v>0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  <c r="OH190" s="34"/>
      <c r="OI190" s="34"/>
      <c r="OJ190" s="34"/>
      <c r="OK190" s="34"/>
      <c r="OL190" s="34"/>
      <c r="OM190" s="34"/>
      <c r="ON190" s="34"/>
      <c r="OO190" s="34"/>
      <c r="OP190" s="34"/>
      <c r="OQ190" s="34"/>
      <c r="OR190" s="34"/>
      <c r="OS190" s="34"/>
      <c r="OT190" s="34"/>
      <c r="OU190" s="34"/>
      <c r="OV190" s="34"/>
      <c r="OW190" s="34"/>
      <c r="OX190" s="34"/>
      <c r="OY190" s="34"/>
      <c r="OZ190" s="34"/>
      <c r="PA190" s="34"/>
      <c r="PB190" s="34"/>
      <c r="PC190" s="34"/>
      <c r="PD190" s="34"/>
      <c r="PE190" s="34"/>
      <c r="PF190" s="34"/>
      <c r="PG190" s="34"/>
      <c r="PH190" s="34"/>
      <c r="PI190" s="34"/>
      <c r="PJ190" s="34"/>
      <c r="PK190" s="34"/>
      <c r="PL190" s="34"/>
      <c r="PM190" s="34"/>
      <c r="PN190" s="34"/>
      <c r="PO190" s="34"/>
      <c r="PP190" s="34"/>
      <c r="PQ190" s="34"/>
      <c r="PR190" s="34"/>
      <c r="PS190" s="34"/>
      <c r="PT190" s="34"/>
      <c r="PU190" s="34"/>
      <c r="PV190" s="34"/>
      <c r="PW190" s="34"/>
      <c r="PX190" s="34"/>
      <c r="PY190" s="34"/>
      <c r="PZ190" s="34"/>
    </row>
    <row r="191" spans="1:442" s="35" customFormat="1">
      <c r="A191" s="36">
        <v>31112</v>
      </c>
      <c r="B191" s="37" t="s">
        <v>322</v>
      </c>
      <c r="C191" s="27">
        <v>1688835.1263705711</v>
      </c>
      <c r="D191" s="28">
        <v>1.64639E-3</v>
      </c>
      <c r="E191" s="28">
        <v>1.6442500000000001E-3</v>
      </c>
      <c r="F191" s="32">
        <v>20281429</v>
      </c>
      <c r="G191" s="31">
        <v>23311392</v>
      </c>
      <c r="H191" s="33">
        <v>17770506</v>
      </c>
      <c r="I191" s="32">
        <v>882588</v>
      </c>
      <c r="J191" s="31">
        <v>-142186.96518719132</v>
      </c>
      <c r="K191" s="31">
        <v>740401.03481280874</v>
      </c>
      <c r="L191" s="31">
        <v>-395134</v>
      </c>
      <c r="M191" s="33">
        <v>345267.03481280874</v>
      </c>
      <c r="N191" s="32">
        <v>250751</v>
      </c>
      <c r="O191" s="31">
        <v>0</v>
      </c>
      <c r="P191" s="31">
        <v>342639</v>
      </c>
      <c r="Q191" s="31">
        <v>6429.0935633335966</v>
      </c>
      <c r="R191" s="33">
        <v>599819.09356333362</v>
      </c>
      <c r="S191" s="32">
        <v>245</v>
      </c>
      <c r="T191" s="31">
        <v>557290</v>
      </c>
      <c r="U191" s="31">
        <v>322012</v>
      </c>
      <c r="V191" s="31">
        <v>8372.4268959142719</v>
      </c>
      <c r="W191" s="30">
        <v>887919.42689591425</v>
      </c>
      <c r="X191" s="32">
        <v>-324873.33333258069</v>
      </c>
      <c r="Y191" s="31">
        <v>-37662</v>
      </c>
      <c r="Z191" s="31">
        <v>90739</v>
      </c>
      <c r="AA191" s="31">
        <v>-16303.999999999942</v>
      </c>
      <c r="AB191" s="31">
        <v>0</v>
      </c>
      <c r="AC191" s="33">
        <v>0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</row>
    <row r="192" spans="1:442" s="35" customFormat="1">
      <c r="A192" s="36">
        <v>31120</v>
      </c>
      <c r="B192" s="37" t="s">
        <v>323</v>
      </c>
      <c r="C192" s="27">
        <v>1219810.8337073647</v>
      </c>
      <c r="D192" s="28">
        <v>1.1891499999999999E-3</v>
      </c>
      <c r="E192" s="28">
        <v>1.1954400000000001E-3</v>
      </c>
      <c r="F192" s="32">
        <v>14648814</v>
      </c>
      <c r="G192" s="31">
        <v>16837287</v>
      </c>
      <c r="H192" s="33">
        <v>12835232</v>
      </c>
      <c r="I192" s="32">
        <v>637473</v>
      </c>
      <c r="J192" s="31">
        <v>166910.59552748129</v>
      </c>
      <c r="K192" s="31">
        <v>804383.59552748129</v>
      </c>
      <c r="L192" s="31">
        <v>-285396</v>
      </c>
      <c r="M192" s="33">
        <v>518987.59552748129</v>
      </c>
      <c r="N192" s="32">
        <v>181112</v>
      </c>
      <c r="O192" s="31">
        <v>0</v>
      </c>
      <c r="P192" s="31">
        <v>247481</v>
      </c>
      <c r="Q192" s="31">
        <v>907.61301771750948</v>
      </c>
      <c r="R192" s="33">
        <v>429500.61301771749</v>
      </c>
      <c r="S192" s="32">
        <v>177</v>
      </c>
      <c r="T192" s="31">
        <v>402518</v>
      </c>
      <c r="U192" s="31">
        <v>232582</v>
      </c>
      <c r="V192" s="31">
        <v>46135.399040653327</v>
      </c>
      <c r="W192" s="30">
        <v>681412.39904065337</v>
      </c>
      <c r="X192" s="32">
        <v>-278472.78602293582</v>
      </c>
      <c r="Y192" s="31">
        <v>-27203</v>
      </c>
      <c r="Z192" s="31">
        <v>65538</v>
      </c>
      <c r="AA192" s="31">
        <v>-11774.000000000058</v>
      </c>
      <c r="AB192" s="31">
        <v>0</v>
      </c>
      <c r="AC192" s="33">
        <v>0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  <c r="OH192" s="34"/>
      <c r="OI192" s="34"/>
      <c r="OJ192" s="34"/>
      <c r="OK192" s="34"/>
      <c r="OL192" s="34"/>
      <c r="OM192" s="34"/>
      <c r="ON192" s="34"/>
      <c r="OO192" s="34"/>
      <c r="OP192" s="34"/>
      <c r="OQ192" s="34"/>
      <c r="OR192" s="34"/>
      <c r="OS192" s="34"/>
      <c r="OT192" s="34"/>
      <c r="OU192" s="34"/>
      <c r="OV192" s="34"/>
      <c r="OW192" s="34"/>
      <c r="OX192" s="34"/>
      <c r="OY192" s="34"/>
      <c r="OZ192" s="34"/>
      <c r="PA192" s="34"/>
      <c r="PB192" s="34"/>
      <c r="PC192" s="34"/>
      <c r="PD192" s="34"/>
      <c r="PE192" s="34"/>
      <c r="PF192" s="34"/>
      <c r="PG192" s="34"/>
      <c r="PH192" s="34"/>
      <c r="PI192" s="34"/>
      <c r="PJ192" s="34"/>
      <c r="PK192" s="34"/>
      <c r="PL192" s="34"/>
      <c r="PM192" s="34"/>
      <c r="PN192" s="34"/>
      <c r="PO192" s="34"/>
      <c r="PP192" s="34"/>
      <c r="PQ192" s="34"/>
      <c r="PR192" s="34"/>
      <c r="PS192" s="34"/>
      <c r="PT192" s="34"/>
      <c r="PU192" s="34"/>
      <c r="PV192" s="34"/>
      <c r="PW192" s="34"/>
      <c r="PX192" s="34"/>
      <c r="PY192" s="34"/>
      <c r="PZ192" s="34"/>
    </row>
    <row r="193" spans="1:442" s="35" customFormat="1">
      <c r="A193" s="36">
        <v>31125</v>
      </c>
      <c r="B193" s="37" t="s">
        <v>324</v>
      </c>
      <c r="C193" s="27">
        <v>1096160.8276116787</v>
      </c>
      <c r="D193" s="28">
        <v>1.06861E-3</v>
      </c>
      <c r="E193" s="28">
        <v>1.0982399999999999E-3</v>
      </c>
      <c r="F193" s="32">
        <v>13163915</v>
      </c>
      <c r="G193" s="31">
        <v>15130550</v>
      </c>
      <c r="H193" s="33">
        <v>11534169</v>
      </c>
      <c r="I193" s="32">
        <v>572855</v>
      </c>
      <c r="J193" s="31">
        <v>-299528.02477313887</v>
      </c>
      <c r="K193" s="31">
        <v>273326.97522686113</v>
      </c>
      <c r="L193" s="31">
        <v>-256466</v>
      </c>
      <c r="M193" s="33">
        <v>16860.975226861134</v>
      </c>
      <c r="N193" s="32">
        <v>162753</v>
      </c>
      <c r="O193" s="31">
        <v>0</v>
      </c>
      <c r="P193" s="31">
        <v>222394</v>
      </c>
      <c r="Q193" s="31">
        <v>0</v>
      </c>
      <c r="R193" s="33">
        <v>385147</v>
      </c>
      <c r="S193" s="32">
        <v>159</v>
      </c>
      <c r="T193" s="31">
        <v>361716</v>
      </c>
      <c r="U193" s="31">
        <v>209006</v>
      </c>
      <c r="V193" s="31">
        <v>197592.97784737137</v>
      </c>
      <c r="W193" s="30">
        <v>768473.97784737137</v>
      </c>
      <c r="X193" s="32">
        <v>-407193.97784737137</v>
      </c>
      <c r="Y193" s="31">
        <v>-24445</v>
      </c>
      <c r="Z193" s="31">
        <v>58895</v>
      </c>
      <c r="AA193" s="31">
        <v>-10583</v>
      </c>
      <c r="AB193" s="31">
        <v>0</v>
      </c>
      <c r="AC193" s="33">
        <v>0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  <c r="OH193" s="34"/>
      <c r="OI193" s="34"/>
      <c r="OJ193" s="34"/>
      <c r="OK193" s="34"/>
      <c r="OL193" s="34"/>
      <c r="OM193" s="34"/>
      <c r="ON193" s="34"/>
      <c r="OO193" s="34"/>
      <c r="OP193" s="34"/>
      <c r="OQ193" s="34"/>
      <c r="OR193" s="34"/>
      <c r="OS193" s="34"/>
      <c r="OT193" s="34"/>
      <c r="OU193" s="34"/>
      <c r="OV193" s="34"/>
      <c r="OW193" s="34"/>
      <c r="OX193" s="34"/>
      <c r="OY193" s="34"/>
      <c r="OZ193" s="34"/>
      <c r="PA193" s="34"/>
      <c r="PB193" s="34"/>
      <c r="PC193" s="34"/>
      <c r="PD193" s="34"/>
      <c r="PE193" s="34"/>
      <c r="PF193" s="34"/>
      <c r="PG193" s="34"/>
      <c r="PH193" s="34"/>
      <c r="PI193" s="34"/>
      <c r="PJ193" s="34"/>
      <c r="PK193" s="34"/>
      <c r="PL193" s="34"/>
      <c r="PM193" s="34"/>
      <c r="PN193" s="34"/>
      <c r="PO193" s="34"/>
      <c r="PP193" s="34"/>
      <c r="PQ193" s="34"/>
      <c r="PR193" s="34"/>
      <c r="PS193" s="34"/>
      <c r="PT193" s="34"/>
      <c r="PU193" s="34"/>
      <c r="PV193" s="34"/>
      <c r="PW193" s="34"/>
      <c r="PX193" s="34"/>
      <c r="PY193" s="34"/>
      <c r="PZ193" s="34"/>
    </row>
    <row r="194" spans="1:442" s="35" customFormat="1">
      <c r="A194" s="36">
        <v>31135</v>
      </c>
      <c r="B194" s="37" t="s">
        <v>325</v>
      </c>
      <c r="C194" s="27">
        <v>0</v>
      </c>
      <c r="D194" s="28">
        <v>0</v>
      </c>
      <c r="E194" s="28">
        <v>0</v>
      </c>
      <c r="F194" s="32">
        <v>0</v>
      </c>
      <c r="G194" s="31">
        <v>0</v>
      </c>
      <c r="H194" s="33">
        <v>0</v>
      </c>
      <c r="I194" s="32">
        <v>0</v>
      </c>
      <c r="J194" s="31">
        <v>0</v>
      </c>
      <c r="K194" s="31">
        <v>0</v>
      </c>
      <c r="L194" s="31">
        <v>0</v>
      </c>
      <c r="M194" s="33">
        <v>0</v>
      </c>
      <c r="N194" s="32">
        <v>0</v>
      </c>
      <c r="O194" s="31">
        <v>0</v>
      </c>
      <c r="P194" s="31">
        <v>0</v>
      </c>
      <c r="Q194" s="31">
        <v>0</v>
      </c>
      <c r="R194" s="33">
        <v>0</v>
      </c>
      <c r="S194" s="32">
        <v>0</v>
      </c>
      <c r="T194" s="31">
        <v>0</v>
      </c>
      <c r="U194" s="31">
        <v>0</v>
      </c>
      <c r="V194" s="31">
        <v>0</v>
      </c>
      <c r="W194" s="30">
        <v>0</v>
      </c>
      <c r="X194" s="32">
        <v>0</v>
      </c>
      <c r="Y194" s="31">
        <v>0</v>
      </c>
      <c r="Z194" s="31">
        <v>0</v>
      </c>
      <c r="AA194" s="31">
        <v>0</v>
      </c>
      <c r="AB194" s="31">
        <v>0</v>
      </c>
      <c r="AC194" s="33">
        <v>0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  <c r="OH194" s="34"/>
      <c r="OI194" s="34"/>
      <c r="OJ194" s="34"/>
      <c r="OK194" s="34"/>
      <c r="OL194" s="34"/>
      <c r="OM194" s="34"/>
      <c r="ON194" s="34"/>
      <c r="OO194" s="34"/>
      <c r="OP194" s="34"/>
      <c r="OQ194" s="34"/>
      <c r="OR194" s="34"/>
      <c r="OS194" s="34"/>
      <c r="OT194" s="34"/>
      <c r="OU194" s="34"/>
      <c r="OV194" s="34"/>
      <c r="OW194" s="34"/>
      <c r="OX194" s="34"/>
      <c r="OY194" s="34"/>
      <c r="OZ194" s="34"/>
      <c r="PA194" s="34"/>
      <c r="PB194" s="34"/>
      <c r="PC194" s="34"/>
      <c r="PD194" s="34"/>
      <c r="PE194" s="34"/>
      <c r="PF194" s="34"/>
      <c r="PG194" s="34"/>
      <c r="PH194" s="34"/>
      <c r="PI194" s="34"/>
      <c r="PJ194" s="34"/>
      <c r="PK194" s="34"/>
      <c r="PL194" s="34"/>
      <c r="PM194" s="34"/>
      <c r="PN194" s="34"/>
      <c r="PO194" s="34"/>
      <c r="PP194" s="34"/>
      <c r="PQ194" s="34"/>
      <c r="PR194" s="34"/>
      <c r="PS194" s="34"/>
      <c r="PT194" s="34"/>
      <c r="PU194" s="34"/>
      <c r="PV194" s="34"/>
      <c r="PW194" s="34"/>
      <c r="PX194" s="34"/>
      <c r="PY194" s="34"/>
      <c r="PZ194" s="34"/>
    </row>
    <row r="195" spans="1:442" s="35" customFormat="1">
      <c r="A195" s="36">
        <v>31136</v>
      </c>
      <c r="B195" s="37" t="s">
        <v>326</v>
      </c>
      <c r="C195" s="27">
        <v>87044.225356992829</v>
      </c>
      <c r="D195" s="28">
        <v>8.4859999999999997E-5</v>
      </c>
      <c r="E195" s="28">
        <v>9.6399999999999999E-5</v>
      </c>
      <c r="F195" s="32">
        <v>1045367</v>
      </c>
      <c r="G195" s="31">
        <v>1201541</v>
      </c>
      <c r="H195" s="33">
        <v>915946</v>
      </c>
      <c r="I195" s="32">
        <v>45491</v>
      </c>
      <c r="J195" s="31">
        <v>-16148.556867924768</v>
      </c>
      <c r="K195" s="31">
        <v>29342.443132075234</v>
      </c>
      <c r="L195" s="31">
        <v>-20366</v>
      </c>
      <c r="M195" s="33">
        <v>8976.4431320752337</v>
      </c>
      <c r="N195" s="32">
        <v>12924</v>
      </c>
      <c r="O195" s="31">
        <v>0</v>
      </c>
      <c r="P195" s="31">
        <v>17661</v>
      </c>
      <c r="Q195" s="31">
        <v>1067.8235875633884</v>
      </c>
      <c r="R195" s="33">
        <v>31652.823587563387</v>
      </c>
      <c r="S195" s="32">
        <v>13</v>
      </c>
      <c r="T195" s="31">
        <v>28724</v>
      </c>
      <c r="U195" s="31">
        <v>16597</v>
      </c>
      <c r="V195" s="31">
        <v>75172.680231980645</v>
      </c>
      <c r="W195" s="30">
        <v>120506.68023198064</v>
      </c>
      <c r="X195" s="32">
        <v>-90749.856644417261</v>
      </c>
      <c r="Y195" s="31">
        <v>-1941</v>
      </c>
      <c r="Z195" s="31">
        <v>4677</v>
      </c>
      <c r="AA195" s="31">
        <v>-840</v>
      </c>
      <c r="AB195" s="31">
        <v>0</v>
      </c>
      <c r="AC195" s="33">
        <v>0</v>
      </c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  <c r="OH195" s="34"/>
      <c r="OI195" s="34"/>
      <c r="OJ195" s="34"/>
      <c r="OK195" s="34"/>
      <c r="OL195" s="34"/>
      <c r="OM195" s="34"/>
      <c r="ON195" s="34"/>
      <c r="OO195" s="34"/>
      <c r="OP195" s="34"/>
      <c r="OQ195" s="34"/>
      <c r="OR195" s="34"/>
      <c r="OS195" s="34"/>
      <c r="OT195" s="34"/>
      <c r="OU195" s="34"/>
      <c r="OV195" s="34"/>
      <c r="OW195" s="34"/>
      <c r="OX195" s="34"/>
      <c r="OY195" s="34"/>
      <c r="OZ195" s="34"/>
      <c r="PA195" s="34"/>
      <c r="PB195" s="34"/>
      <c r="PC195" s="34"/>
      <c r="PD195" s="34"/>
      <c r="PE195" s="34"/>
      <c r="PF195" s="34"/>
      <c r="PG195" s="34"/>
      <c r="PH195" s="34"/>
      <c r="PI195" s="34"/>
      <c r="PJ195" s="34"/>
      <c r="PK195" s="34"/>
      <c r="PL195" s="34"/>
      <c r="PM195" s="34"/>
      <c r="PN195" s="34"/>
      <c r="PO195" s="34"/>
      <c r="PP195" s="34"/>
      <c r="PQ195" s="34"/>
      <c r="PR195" s="34"/>
      <c r="PS195" s="34"/>
      <c r="PT195" s="34"/>
      <c r="PU195" s="34"/>
      <c r="PV195" s="34"/>
      <c r="PW195" s="34"/>
      <c r="PX195" s="34"/>
      <c r="PY195" s="34"/>
      <c r="PZ195" s="34"/>
    </row>
    <row r="196" spans="1:442" s="35" customFormat="1">
      <c r="A196" s="36">
        <v>31137</v>
      </c>
      <c r="B196" s="37" t="s">
        <v>327</v>
      </c>
      <c r="C196" s="27">
        <v>567392.02841860848</v>
      </c>
      <c r="D196" s="28">
        <v>5.5312999999999998E-4</v>
      </c>
      <c r="E196" s="28">
        <v>6.2624000000000002E-4</v>
      </c>
      <c r="F196" s="32">
        <v>6813857</v>
      </c>
      <c r="G196" s="31">
        <v>7831820</v>
      </c>
      <c r="H196" s="33">
        <v>5970274</v>
      </c>
      <c r="I196" s="32">
        <v>296519</v>
      </c>
      <c r="J196" s="31">
        <v>-1262393.4708806337</v>
      </c>
      <c r="K196" s="31">
        <v>-965874.47088063369</v>
      </c>
      <c r="L196" s="31">
        <v>-132751</v>
      </c>
      <c r="M196" s="33">
        <v>-1098625.4708806337</v>
      </c>
      <c r="N196" s="32">
        <v>84244</v>
      </c>
      <c r="O196" s="31">
        <v>0</v>
      </c>
      <c r="P196" s="31">
        <v>115115</v>
      </c>
      <c r="Q196" s="31">
        <v>0</v>
      </c>
      <c r="R196" s="33">
        <v>199359</v>
      </c>
      <c r="S196" s="32">
        <v>82</v>
      </c>
      <c r="T196" s="31">
        <v>187230</v>
      </c>
      <c r="U196" s="31">
        <v>108185</v>
      </c>
      <c r="V196" s="31">
        <v>493442.36344411038</v>
      </c>
      <c r="W196" s="30">
        <v>788939.36344411038</v>
      </c>
      <c r="X196" s="32">
        <v>-601935.36344411038</v>
      </c>
      <c r="Y196" s="31">
        <v>-12653</v>
      </c>
      <c r="Z196" s="31">
        <v>30485</v>
      </c>
      <c r="AA196" s="31">
        <v>-5477</v>
      </c>
      <c r="AB196" s="31">
        <v>0</v>
      </c>
      <c r="AC196" s="33">
        <v>0</v>
      </c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  <c r="OH196" s="34"/>
      <c r="OI196" s="34"/>
      <c r="OJ196" s="34"/>
      <c r="OK196" s="34"/>
      <c r="OL196" s="34"/>
      <c r="OM196" s="34"/>
      <c r="ON196" s="34"/>
      <c r="OO196" s="34"/>
      <c r="OP196" s="34"/>
      <c r="OQ196" s="34"/>
      <c r="OR196" s="34"/>
      <c r="OS196" s="34"/>
      <c r="OT196" s="34"/>
      <c r="OU196" s="34"/>
      <c r="OV196" s="34"/>
      <c r="OW196" s="34"/>
      <c r="OX196" s="34"/>
      <c r="OY196" s="34"/>
      <c r="OZ196" s="34"/>
      <c r="PA196" s="34"/>
      <c r="PB196" s="34"/>
      <c r="PC196" s="34"/>
      <c r="PD196" s="34"/>
      <c r="PE196" s="34"/>
      <c r="PF196" s="34"/>
      <c r="PG196" s="34"/>
      <c r="PH196" s="34"/>
      <c r="PI196" s="34"/>
      <c r="PJ196" s="34"/>
      <c r="PK196" s="34"/>
      <c r="PL196" s="34"/>
      <c r="PM196" s="34"/>
      <c r="PN196" s="34"/>
      <c r="PO196" s="34"/>
      <c r="PP196" s="34"/>
      <c r="PQ196" s="34"/>
      <c r="PR196" s="34"/>
      <c r="PS196" s="34"/>
      <c r="PT196" s="34"/>
      <c r="PU196" s="34"/>
      <c r="PV196" s="34"/>
      <c r="PW196" s="34"/>
      <c r="PX196" s="34"/>
      <c r="PY196" s="34"/>
      <c r="PZ196" s="34"/>
    </row>
    <row r="197" spans="1:442" s="35" customFormat="1">
      <c r="A197" s="36">
        <v>31150</v>
      </c>
      <c r="B197" s="37" t="s">
        <v>328</v>
      </c>
      <c r="C197" s="27">
        <v>145900.86285475807</v>
      </c>
      <c r="D197" s="28">
        <v>1.4223E-4</v>
      </c>
      <c r="E197" s="28">
        <v>1.5265E-4</v>
      </c>
      <c r="F197" s="32">
        <v>1752093</v>
      </c>
      <c r="G197" s="31">
        <v>2013848</v>
      </c>
      <c r="H197" s="33">
        <v>1535176</v>
      </c>
      <c r="I197" s="32">
        <v>76246</v>
      </c>
      <c r="J197" s="31">
        <v>-114073.13919482517</v>
      </c>
      <c r="K197" s="31">
        <v>-37827.139194825169</v>
      </c>
      <c r="L197" s="31">
        <v>-34135</v>
      </c>
      <c r="M197" s="33">
        <v>-71962.139194825169</v>
      </c>
      <c r="N197" s="32">
        <v>21662</v>
      </c>
      <c r="O197" s="31">
        <v>0</v>
      </c>
      <c r="P197" s="31">
        <v>29600</v>
      </c>
      <c r="Q197" s="31">
        <v>0</v>
      </c>
      <c r="R197" s="33">
        <v>51262</v>
      </c>
      <c r="S197" s="32">
        <v>21</v>
      </c>
      <c r="T197" s="31">
        <v>48144</v>
      </c>
      <c r="U197" s="31">
        <v>27818</v>
      </c>
      <c r="V197" s="31">
        <v>69178.31444704748</v>
      </c>
      <c r="W197" s="30">
        <v>145161.31444704748</v>
      </c>
      <c r="X197" s="32">
        <v>-97076.31444704748</v>
      </c>
      <c r="Y197" s="31">
        <v>-3254</v>
      </c>
      <c r="Z197" s="31">
        <v>7839</v>
      </c>
      <c r="AA197" s="31">
        <v>-1408</v>
      </c>
      <c r="AB197" s="31">
        <v>0</v>
      </c>
      <c r="AC197" s="33">
        <v>0</v>
      </c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  <c r="OH197" s="34"/>
      <c r="OI197" s="34"/>
      <c r="OJ197" s="34"/>
      <c r="OK197" s="34"/>
      <c r="OL197" s="34"/>
      <c r="OM197" s="34"/>
      <c r="ON197" s="34"/>
      <c r="OO197" s="34"/>
      <c r="OP197" s="34"/>
      <c r="OQ197" s="34"/>
      <c r="OR197" s="34"/>
      <c r="OS197" s="34"/>
      <c r="OT197" s="34"/>
      <c r="OU197" s="34"/>
      <c r="OV197" s="34"/>
      <c r="OW197" s="34"/>
      <c r="OX197" s="34"/>
      <c r="OY197" s="34"/>
      <c r="OZ197" s="34"/>
      <c r="PA197" s="34"/>
      <c r="PB197" s="34"/>
      <c r="PC197" s="34"/>
      <c r="PD197" s="34"/>
      <c r="PE197" s="34"/>
      <c r="PF197" s="34"/>
      <c r="PG197" s="34"/>
      <c r="PH197" s="34"/>
      <c r="PI197" s="34"/>
      <c r="PJ197" s="34"/>
      <c r="PK197" s="34"/>
      <c r="PL197" s="34"/>
      <c r="PM197" s="34"/>
      <c r="PN197" s="34"/>
      <c r="PO197" s="34"/>
      <c r="PP197" s="34"/>
      <c r="PQ197" s="34"/>
      <c r="PR197" s="34"/>
      <c r="PS197" s="34"/>
      <c r="PT197" s="34"/>
      <c r="PU197" s="34"/>
      <c r="PV197" s="34"/>
      <c r="PW197" s="34"/>
      <c r="PX197" s="34"/>
      <c r="PY197" s="34"/>
      <c r="PZ197" s="34"/>
    </row>
    <row r="198" spans="1:442" s="35" customFormat="1">
      <c r="A198" s="36">
        <v>31155</v>
      </c>
      <c r="B198" s="37" t="s">
        <v>329</v>
      </c>
      <c r="C198" s="27">
        <v>0</v>
      </c>
      <c r="D198" s="28">
        <v>0</v>
      </c>
      <c r="E198" s="28">
        <v>0</v>
      </c>
      <c r="F198" s="32">
        <v>0</v>
      </c>
      <c r="G198" s="31">
        <v>0</v>
      </c>
      <c r="H198" s="33">
        <v>0</v>
      </c>
      <c r="I198" s="32">
        <v>0</v>
      </c>
      <c r="J198" s="31">
        <v>0</v>
      </c>
      <c r="K198" s="31">
        <v>0</v>
      </c>
      <c r="L198" s="31">
        <v>0</v>
      </c>
      <c r="M198" s="33">
        <v>0</v>
      </c>
      <c r="N198" s="32">
        <v>0</v>
      </c>
      <c r="O198" s="31">
        <v>0</v>
      </c>
      <c r="P198" s="31">
        <v>0</v>
      </c>
      <c r="Q198" s="31">
        <v>0</v>
      </c>
      <c r="R198" s="33">
        <v>0</v>
      </c>
      <c r="S198" s="32">
        <v>0</v>
      </c>
      <c r="T198" s="31">
        <v>0</v>
      </c>
      <c r="U198" s="31">
        <v>0</v>
      </c>
      <c r="V198" s="31">
        <v>0</v>
      </c>
      <c r="W198" s="30">
        <v>0</v>
      </c>
      <c r="X198" s="32">
        <v>0</v>
      </c>
      <c r="Y198" s="31">
        <v>0</v>
      </c>
      <c r="Z198" s="31">
        <v>0</v>
      </c>
      <c r="AA198" s="31">
        <v>0</v>
      </c>
      <c r="AB198" s="31">
        <v>0</v>
      </c>
      <c r="AC198" s="33">
        <v>0</v>
      </c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  <c r="OH198" s="34"/>
      <c r="OI198" s="34"/>
      <c r="OJ198" s="34"/>
      <c r="OK198" s="34"/>
      <c r="OL198" s="34"/>
      <c r="OM198" s="34"/>
      <c r="ON198" s="34"/>
      <c r="OO198" s="34"/>
      <c r="OP198" s="34"/>
      <c r="OQ198" s="34"/>
      <c r="OR198" s="34"/>
      <c r="OS198" s="34"/>
      <c r="OT198" s="34"/>
      <c r="OU198" s="34"/>
      <c r="OV198" s="34"/>
      <c r="OW198" s="34"/>
      <c r="OX198" s="34"/>
      <c r="OY198" s="34"/>
      <c r="OZ198" s="34"/>
      <c r="PA198" s="34"/>
      <c r="PB198" s="34"/>
      <c r="PC198" s="34"/>
      <c r="PD198" s="34"/>
      <c r="PE198" s="34"/>
      <c r="PF198" s="34"/>
      <c r="PG198" s="34"/>
      <c r="PH198" s="34"/>
      <c r="PI198" s="34"/>
      <c r="PJ198" s="34"/>
      <c r="PK198" s="34"/>
      <c r="PL198" s="34"/>
      <c r="PM198" s="34"/>
      <c r="PN198" s="34"/>
      <c r="PO198" s="34"/>
      <c r="PP198" s="34"/>
      <c r="PQ198" s="34"/>
      <c r="PR198" s="34"/>
      <c r="PS198" s="34"/>
      <c r="PT198" s="34"/>
      <c r="PU198" s="34"/>
      <c r="PV198" s="34"/>
      <c r="PW198" s="34"/>
      <c r="PX198" s="34"/>
      <c r="PY198" s="34"/>
      <c r="PZ198" s="34"/>
    </row>
    <row r="199" spans="1:442" s="35" customFormat="1">
      <c r="A199" s="36">
        <v>31165</v>
      </c>
      <c r="B199" s="37" t="s">
        <v>330</v>
      </c>
      <c r="C199" s="27">
        <v>75198.486560456688</v>
      </c>
      <c r="D199" s="28">
        <v>7.3310000000000001E-5</v>
      </c>
      <c r="E199" s="28">
        <v>8.5060000000000002E-5</v>
      </c>
      <c r="F199" s="32">
        <v>903086</v>
      </c>
      <c r="G199" s="31">
        <v>1038003</v>
      </c>
      <c r="H199" s="33">
        <v>791280</v>
      </c>
      <c r="I199" s="32">
        <v>39300</v>
      </c>
      <c r="J199" s="31">
        <v>-193375.44590696209</v>
      </c>
      <c r="K199" s="31">
        <v>-154075.44590696209</v>
      </c>
      <c r="L199" s="31">
        <v>-17594</v>
      </c>
      <c r="M199" s="33">
        <v>-171669.44590696209</v>
      </c>
      <c r="N199" s="32">
        <v>11165</v>
      </c>
      <c r="O199" s="31">
        <v>0</v>
      </c>
      <c r="P199" s="31">
        <v>15257</v>
      </c>
      <c r="Q199" s="31">
        <v>0</v>
      </c>
      <c r="R199" s="33">
        <v>26422</v>
      </c>
      <c r="S199" s="32">
        <v>11</v>
      </c>
      <c r="T199" s="31">
        <v>24815</v>
      </c>
      <c r="U199" s="31">
        <v>14338</v>
      </c>
      <c r="V199" s="31">
        <v>79056.858339844664</v>
      </c>
      <c r="W199" s="30">
        <v>118220.85833984466</v>
      </c>
      <c r="X199" s="32">
        <v>-93435.858339844664</v>
      </c>
      <c r="Y199" s="31">
        <v>-1677</v>
      </c>
      <c r="Z199" s="31">
        <v>4040</v>
      </c>
      <c r="AA199" s="31">
        <v>-726</v>
      </c>
      <c r="AB199" s="31">
        <v>0</v>
      </c>
      <c r="AC199" s="33">
        <v>0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  <c r="OH199" s="34"/>
      <c r="OI199" s="34"/>
      <c r="OJ199" s="34"/>
      <c r="OK199" s="34"/>
      <c r="OL199" s="34"/>
      <c r="OM199" s="34"/>
      <c r="ON199" s="34"/>
      <c r="OO199" s="34"/>
      <c r="OP199" s="34"/>
      <c r="OQ199" s="34"/>
      <c r="OR199" s="34"/>
      <c r="OS199" s="34"/>
      <c r="OT199" s="34"/>
      <c r="OU199" s="34"/>
      <c r="OV199" s="34"/>
      <c r="OW199" s="34"/>
      <c r="OX199" s="34"/>
      <c r="OY199" s="34"/>
      <c r="OZ199" s="34"/>
      <c r="PA199" s="34"/>
      <c r="PB199" s="34"/>
      <c r="PC199" s="34"/>
      <c r="PD199" s="34"/>
      <c r="PE199" s="34"/>
      <c r="PF199" s="34"/>
      <c r="PG199" s="34"/>
      <c r="PH199" s="34"/>
      <c r="PI199" s="34"/>
      <c r="PJ199" s="34"/>
      <c r="PK199" s="34"/>
      <c r="PL199" s="34"/>
      <c r="PM199" s="34"/>
      <c r="PN199" s="34"/>
      <c r="PO199" s="34"/>
      <c r="PP199" s="34"/>
      <c r="PQ199" s="34"/>
      <c r="PR199" s="34"/>
      <c r="PS199" s="34"/>
      <c r="PT199" s="34"/>
      <c r="PU199" s="34"/>
      <c r="PV199" s="34"/>
      <c r="PW199" s="34"/>
      <c r="PX199" s="34"/>
      <c r="PY199" s="34"/>
      <c r="PZ199" s="34"/>
    </row>
    <row r="200" spans="1:442" s="35" customFormat="1">
      <c r="A200" s="36">
        <v>31170</v>
      </c>
      <c r="B200" s="37" t="s">
        <v>331</v>
      </c>
      <c r="C200" s="27">
        <v>0</v>
      </c>
      <c r="D200" s="28">
        <v>0</v>
      </c>
      <c r="E200" s="28">
        <v>0</v>
      </c>
      <c r="F200" s="32">
        <v>0</v>
      </c>
      <c r="G200" s="31">
        <v>0</v>
      </c>
      <c r="H200" s="33">
        <v>0</v>
      </c>
      <c r="I200" s="32">
        <v>0</v>
      </c>
      <c r="J200" s="31">
        <v>0</v>
      </c>
      <c r="K200" s="31">
        <v>0</v>
      </c>
      <c r="L200" s="31">
        <v>0</v>
      </c>
      <c r="M200" s="33">
        <v>0</v>
      </c>
      <c r="N200" s="32">
        <v>0</v>
      </c>
      <c r="O200" s="31">
        <v>0</v>
      </c>
      <c r="P200" s="31">
        <v>0</v>
      </c>
      <c r="Q200" s="31">
        <v>0</v>
      </c>
      <c r="R200" s="33">
        <v>0</v>
      </c>
      <c r="S200" s="32">
        <v>0</v>
      </c>
      <c r="T200" s="31">
        <v>0</v>
      </c>
      <c r="U200" s="31">
        <v>0</v>
      </c>
      <c r="V200" s="31">
        <v>0</v>
      </c>
      <c r="W200" s="30">
        <v>0</v>
      </c>
      <c r="X200" s="32">
        <v>0</v>
      </c>
      <c r="Y200" s="31">
        <v>0</v>
      </c>
      <c r="Z200" s="31">
        <v>0</v>
      </c>
      <c r="AA200" s="31">
        <v>0</v>
      </c>
      <c r="AB200" s="31">
        <v>0</v>
      </c>
      <c r="AC200" s="33">
        <v>0</v>
      </c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  <c r="OH200" s="34"/>
      <c r="OI200" s="34"/>
      <c r="OJ200" s="34"/>
      <c r="OK200" s="34"/>
      <c r="OL200" s="34"/>
      <c r="OM200" s="34"/>
      <c r="ON200" s="34"/>
      <c r="OO200" s="34"/>
      <c r="OP200" s="34"/>
      <c r="OQ200" s="34"/>
      <c r="OR200" s="34"/>
      <c r="OS200" s="34"/>
      <c r="OT200" s="34"/>
      <c r="OU200" s="34"/>
      <c r="OV200" s="34"/>
      <c r="OW200" s="34"/>
      <c r="OX200" s="34"/>
      <c r="OY200" s="34"/>
      <c r="OZ200" s="34"/>
      <c r="PA200" s="34"/>
      <c r="PB200" s="34"/>
      <c r="PC200" s="34"/>
      <c r="PD200" s="34"/>
      <c r="PE200" s="34"/>
      <c r="PF200" s="34"/>
      <c r="PG200" s="34"/>
      <c r="PH200" s="34"/>
      <c r="PI200" s="34"/>
      <c r="PJ200" s="34"/>
      <c r="PK200" s="34"/>
      <c r="PL200" s="34"/>
      <c r="PM200" s="34"/>
      <c r="PN200" s="34"/>
      <c r="PO200" s="34"/>
      <c r="PP200" s="34"/>
      <c r="PQ200" s="34"/>
      <c r="PR200" s="34"/>
      <c r="PS200" s="34"/>
      <c r="PT200" s="34"/>
      <c r="PU200" s="34"/>
      <c r="PV200" s="34"/>
      <c r="PW200" s="34"/>
      <c r="PX200" s="34"/>
      <c r="PY200" s="34"/>
      <c r="PZ200" s="34"/>
    </row>
    <row r="201" spans="1:442" s="35" customFormat="1">
      <c r="A201" s="36">
        <v>31179</v>
      </c>
      <c r="B201" s="37" t="s">
        <v>510</v>
      </c>
      <c r="C201" s="27">
        <v>249543.07354803398</v>
      </c>
      <c r="D201" s="28">
        <v>2.4326999999999999E-4</v>
      </c>
      <c r="E201" s="28">
        <v>0</v>
      </c>
      <c r="F201" s="32">
        <v>2996777</v>
      </c>
      <c r="G201" s="31">
        <v>3444483</v>
      </c>
      <c r="H201" s="33">
        <v>2625764</v>
      </c>
      <c r="I201" s="32">
        <v>130411</v>
      </c>
      <c r="J201" s="31">
        <v>1641110.1845551245</v>
      </c>
      <c r="K201" s="31">
        <v>1771521.1845551245</v>
      </c>
      <c r="L201" s="31">
        <v>-58385</v>
      </c>
      <c r="M201" s="33">
        <v>1713136.1845551245</v>
      </c>
      <c r="N201" s="32">
        <v>37051</v>
      </c>
      <c r="O201" s="31">
        <v>0</v>
      </c>
      <c r="P201" s="31">
        <v>50628</v>
      </c>
      <c r="Q201" s="31">
        <v>1575465.7771729194</v>
      </c>
      <c r="R201" s="33">
        <v>1663144.7771729194</v>
      </c>
      <c r="S201" s="32">
        <v>36</v>
      </c>
      <c r="T201" s="31">
        <v>82345</v>
      </c>
      <c r="U201" s="31">
        <v>47580</v>
      </c>
      <c r="V201" s="31">
        <v>0</v>
      </c>
      <c r="W201" s="30">
        <v>129961</v>
      </c>
      <c r="X201" s="32">
        <v>1527749.7771729194</v>
      </c>
      <c r="Y201" s="31">
        <v>-5565</v>
      </c>
      <c r="Z201" s="31">
        <v>13407</v>
      </c>
      <c r="AA201" s="31">
        <v>-2408</v>
      </c>
      <c r="AB201" s="31">
        <v>0</v>
      </c>
      <c r="AC201" s="33">
        <v>0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  <c r="OH201" s="34"/>
      <c r="OI201" s="34"/>
      <c r="OJ201" s="34"/>
      <c r="OK201" s="34"/>
      <c r="OL201" s="34"/>
      <c r="OM201" s="34"/>
      <c r="ON201" s="34"/>
      <c r="OO201" s="34"/>
      <c r="OP201" s="34"/>
      <c r="OQ201" s="34"/>
      <c r="OR201" s="34"/>
      <c r="OS201" s="34"/>
      <c r="OT201" s="34"/>
      <c r="OU201" s="34"/>
      <c r="OV201" s="34"/>
      <c r="OW201" s="34"/>
      <c r="OX201" s="34"/>
      <c r="OY201" s="34"/>
      <c r="OZ201" s="34"/>
      <c r="PA201" s="34"/>
      <c r="PB201" s="34"/>
      <c r="PC201" s="34"/>
      <c r="PD201" s="34"/>
      <c r="PE201" s="34"/>
      <c r="PF201" s="34"/>
      <c r="PG201" s="34"/>
      <c r="PH201" s="34"/>
      <c r="PI201" s="34"/>
      <c r="PJ201" s="34"/>
      <c r="PK201" s="34"/>
      <c r="PL201" s="34"/>
      <c r="PM201" s="34"/>
      <c r="PN201" s="34"/>
      <c r="PO201" s="34"/>
      <c r="PP201" s="34"/>
      <c r="PQ201" s="34"/>
      <c r="PR201" s="34"/>
      <c r="PS201" s="34"/>
      <c r="PT201" s="34"/>
      <c r="PU201" s="34"/>
      <c r="PV201" s="34"/>
      <c r="PW201" s="34"/>
      <c r="PX201" s="34"/>
      <c r="PY201" s="34"/>
      <c r="PZ201" s="34"/>
    </row>
    <row r="202" spans="1:442" s="35" customFormat="1">
      <c r="A202" s="36">
        <v>31180</v>
      </c>
      <c r="B202" s="37" t="s">
        <v>332</v>
      </c>
      <c r="C202" s="27">
        <v>177770.47290464793</v>
      </c>
      <c r="D202" s="28">
        <v>1.7330000000000001E-4</v>
      </c>
      <c r="E202" s="28">
        <v>2.0160999999999999E-4</v>
      </c>
      <c r="F202" s="32">
        <v>2134835</v>
      </c>
      <c r="G202" s="31">
        <v>2453771</v>
      </c>
      <c r="H202" s="33">
        <v>1870534</v>
      </c>
      <c r="I202" s="32">
        <v>92902</v>
      </c>
      <c r="J202" s="31">
        <v>-108211.76196748273</v>
      </c>
      <c r="K202" s="31">
        <v>-15309.761967482729</v>
      </c>
      <c r="L202" s="31">
        <v>-41592</v>
      </c>
      <c r="M202" s="33">
        <v>-56901.761967482729</v>
      </c>
      <c r="N202" s="32">
        <v>26394</v>
      </c>
      <c r="O202" s="31">
        <v>0</v>
      </c>
      <c r="P202" s="31">
        <v>36066</v>
      </c>
      <c r="Q202" s="31">
        <v>1437.1431601530196</v>
      </c>
      <c r="R202" s="33">
        <v>63897.14316015302</v>
      </c>
      <c r="S202" s="32">
        <v>26</v>
      </c>
      <c r="T202" s="31">
        <v>58661</v>
      </c>
      <c r="U202" s="31">
        <v>33895</v>
      </c>
      <c r="V202" s="31">
        <v>184250.93067064736</v>
      </c>
      <c r="W202" s="30">
        <v>276832.93067064736</v>
      </c>
      <c r="X202" s="32">
        <v>-216805.78751049435</v>
      </c>
      <c r="Y202" s="31">
        <v>-3964</v>
      </c>
      <c r="Z202" s="31">
        <v>9551</v>
      </c>
      <c r="AA202" s="31">
        <v>-1717</v>
      </c>
      <c r="AB202" s="31">
        <v>0</v>
      </c>
      <c r="AC202" s="33">
        <v>0</v>
      </c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  <c r="OH202" s="34"/>
      <c r="OI202" s="34"/>
      <c r="OJ202" s="34"/>
      <c r="OK202" s="34"/>
      <c r="OL202" s="34"/>
      <c r="OM202" s="34"/>
      <c r="ON202" s="34"/>
      <c r="OO202" s="34"/>
      <c r="OP202" s="34"/>
      <c r="OQ202" s="34"/>
      <c r="OR202" s="34"/>
      <c r="OS202" s="34"/>
      <c r="OT202" s="34"/>
      <c r="OU202" s="34"/>
      <c r="OV202" s="34"/>
      <c r="OW202" s="34"/>
      <c r="OX202" s="34"/>
      <c r="OY202" s="34"/>
      <c r="OZ202" s="34"/>
      <c r="PA202" s="34"/>
      <c r="PB202" s="34"/>
      <c r="PC202" s="34"/>
      <c r="PD202" s="34"/>
      <c r="PE202" s="34"/>
      <c r="PF202" s="34"/>
      <c r="PG202" s="34"/>
      <c r="PH202" s="34"/>
      <c r="PI202" s="34"/>
      <c r="PJ202" s="34"/>
      <c r="PK202" s="34"/>
      <c r="PL202" s="34"/>
      <c r="PM202" s="34"/>
      <c r="PN202" s="34"/>
      <c r="PO202" s="34"/>
      <c r="PP202" s="34"/>
      <c r="PQ202" s="34"/>
      <c r="PR202" s="34"/>
      <c r="PS202" s="34"/>
      <c r="PT202" s="34"/>
      <c r="PU202" s="34"/>
      <c r="PV202" s="34"/>
      <c r="PW202" s="34"/>
      <c r="PX202" s="34"/>
      <c r="PY202" s="34"/>
      <c r="PZ202" s="34"/>
    </row>
    <row r="203" spans="1:442" s="35" customFormat="1">
      <c r="A203" s="36">
        <v>31185</v>
      </c>
      <c r="B203" s="37" t="s">
        <v>333</v>
      </c>
      <c r="C203" s="27">
        <v>363268.26082459232</v>
      </c>
      <c r="D203" s="28">
        <v>3.5414000000000002E-4</v>
      </c>
      <c r="E203" s="28">
        <v>3.4483000000000002E-4</v>
      </c>
      <c r="F203" s="32">
        <v>4362554</v>
      </c>
      <c r="G203" s="31">
        <v>5014302</v>
      </c>
      <c r="H203" s="33">
        <v>3822452</v>
      </c>
      <c r="I203" s="32">
        <v>189845</v>
      </c>
      <c r="J203" s="31">
        <v>-46677.727026737353</v>
      </c>
      <c r="K203" s="31">
        <v>143167.27297326265</v>
      </c>
      <c r="L203" s="31">
        <v>-84994</v>
      </c>
      <c r="M203" s="33">
        <v>58173.272973262647</v>
      </c>
      <c r="N203" s="32">
        <v>53937</v>
      </c>
      <c r="O203" s="31">
        <v>0</v>
      </c>
      <c r="P203" s="31">
        <v>73702</v>
      </c>
      <c r="Q203" s="31">
        <v>58734.369540270527</v>
      </c>
      <c r="R203" s="33">
        <v>186373.36954027053</v>
      </c>
      <c r="S203" s="32">
        <v>53</v>
      </c>
      <c r="T203" s="31">
        <v>119874</v>
      </c>
      <c r="U203" s="31">
        <v>69265</v>
      </c>
      <c r="V203" s="31">
        <v>2902.6407622720676</v>
      </c>
      <c r="W203" s="30">
        <v>192094.64076227206</v>
      </c>
      <c r="X203" s="32">
        <v>-13630.271222001538</v>
      </c>
      <c r="Y203" s="31">
        <v>-8101</v>
      </c>
      <c r="Z203" s="31">
        <v>19518</v>
      </c>
      <c r="AA203" s="31">
        <v>-3507.9999999999854</v>
      </c>
      <c r="AB203" s="31">
        <v>0</v>
      </c>
      <c r="AC203" s="33">
        <v>0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  <c r="OH203" s="34"/>
      <c r="OI203" s="34"/>
      <c r="OJ203" s="34"/>
      <c r="OK203" s="34"/>
      <c r="OL203" s="34"/>
      <c r="OM203" s="34"/>
      <c r="ON203" s="34"/>
      <c r="OO203" s="34"/>
      <c r="OP203" s="34"/>
      <c r="OQ203" s="34"/>
      <c r="OR203" s="34"/>
      <c r="OS203" s="34"/>
      <c r="OT203" s="34"/>
      <c r="OU203" s="34"/>
      <c r="OV203" s="34"/>
      <c r="OW203" s="34"/>
      <c r="OX203" s="34"/>
      <c r="OY203" s="34"/>
      <c r="OZ203" s="34"/>
      <c r="PA203" s="34"/>
      <c r="PB203" s="34"/>
      <c r="PC203" s="34"/>
      <c r="PD203" s="34"/>
      <c r="PE203" s="34"/>
      <c r="PF203" s="34"/>
      <c r="PG203" s="34"/>
      <c r="PH203" s="34"/>
      <c r="PI203" s="34"/>
      <c r="PJ203" s="34"/>
      <c r="PK203" s="34"/>
      <c r="PL203" s="34"/>
      <c r="PM203" s="34"/>
      <c r="PN203" s="34"/>
      <c r="PO203" s="34"/>
      <c r="PP203" s="34"/>
      <c r="PQ203" s="34"/>
      <c r="PR203" s="34"/>
      <c r="PS203" s="34"/>
      <c r="PT203" s="34"/>
      <c r="PU203" s="34"/>
      <c r="PV203" s="34"/>
      <c r="PW203" s="34"/>
      <c r="PX203" s="34"/>
      <c r="PY203" s="34"/>
      <c r="PZ203" s="34"/>
    </row>
    <row r="204" spans="1:442" s="35" customFormat="1">
      <c r="A204" s="36">
        <v>31190</v>
      </c>
      <c r="B204" s="37" t="s">
        <v>334</v>
      </c>
      <c r="C204" s="27">
        <v>142618.67959618033</v>
      </c>
      <c r="D204" s="28">
        <v>1.3898E-4</v>
      </c>
      <c r="E204" s="28">
        <v>4.9429999999999999E-5</v>
      </c>
      <c r="F204" s="32">
        <v>1712057</v>
      </c>
      <c r="G204" s="31">
        <v>1967831</v>
      </c>
      <c r="H204" s="33">
        <v>1500097</v>
      </c>
      <c r="I204" s="32">
        <v>74504</v>
      </c>
      <c r="J204" s="31">
        <v>127863.05263940924</v>
      </c>
      <c r="K204" s="31">
        <v>202367.05263940926</v>
      </c>
      <c r="L204" s="31">
        <v>-33355</v>
      </c>
      <c r="M204" s="33">
        <v>169012.05263940926</v>
      </c>
      <c r="N204" s="32">
        <v>21167</v>
      </c>
      <c r="O204" s="31">
        <v>0</v>
      </c>
      <c r="P204" s="31">
        <v>28924</v>
      </c>
      <c r="Q204" s="31">
        <v>579747.5869809112</v>
      </c>
      <c r="R204" s="33">
        <v>629838.5869809112</v>
      </c>
      <c r="S204" s="32">
        <v>21</v>
      </c>
      <c r="T204" s="31">
        <v>47044</v>
      </c>
      <c r="U204" s="31">
        <v>27183</v>
      </c>
      <c r="V204" s="31">
        <v>9642.0905016664328</v>
      </c>
      <c r="W204" s="30">
        <v>83890.090501666433</v>
      </c>
      <c r="X204" s="32">
        <v>542845.49647924479</v>
      </c>
      <c r="Y204" s="31">
        <v>-3179</v>
      </c>
      <c r="Z204" s="31">
        <v>7660</v>
      </c>
      <c r="AA204" s="31">
        <v>-1378</v>
      </c>
      <c r="AB204" s="31">
        <v>0</v>
      </c>
      <c r="AC204" s="33">
        <v>0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  <c r="OH204" s="34"/>
      <c r="OI204" s="34"/>
      <c r="OJ204" s="34"/>
      <c r="OK204" s="34"/>
      <c r="OL204" s="34"/>
      <c r="OM204" s="34"/>
      <c r="ON204" s="34"/>
      <c r="OO204" s="34"/>
      <c r="OP204" s="34"/>
      <c r="OQ204" s="34"/>
      <c r="OR204" s="34"/>
      <c r="OS204" s="34"/>
      <c r="OT204" s="34"/>
      <c r="OU204" s="34"/>
      <c r="OV204" s="34"/>
      <c r="OW204" s="34"/>
      <c r="OX204" s="34"/>
      <c r="OY204" s="34"/>
      <c r="OZ204" s="34"/>
      <c r="PA204" s="34"/>
      <c r="PB204" s="34"/>
      <c r="PC204" s="34"/>
      <c r="PD204" s="34"/>
      <c r="PE204" s="34"/>
      <c r="PF204" s="34"/>
      <c r="PG204" s="34"/>
      <c r="PH204" s="34"/>
      <c r="PI204" s="34"/>
      <c r="PJ204" s="34"/>
      <c r="PK204" s="34"/>
      <c r="PL204" s="34"/>
      <c r="PM204" s="34"/>
      <c r="PN204" s="34"/>
      <c r="PO204" s="34"/>
      <c r="PP204" s="34"/>
      <c r="PQ204" s="34"/>
      <c r="PR204" s="34"/>
      <c r="PS204" s="34"/>
      <c r="PT204" s="34"/>
      <c r="PU204" s="34"/>
      <c r="PV204" s="34"/>
      <c r="PW204" s="34"/>
      <c r="PX204" s="34"/>
      <c r="PY204" s="34"/>
      <c r="PZ204" s="34"/>
    </row>
    <row r="205" spans="1:442" s="35" customFormat="1">
      <c r="A205" s="36">
        <v>31200</v>
      </c>
      <c r="B205" s="37" t="s">
        <v>335</v>
      </c>
      <c r="C205" s="27">
        <v>106904.12299524795</v>
      </c>
      <c r="D205" s="28">
        <v>1.0422E-4</v>
      </c>
      <c r="E205" s="28">
        <v>1.1184E-4</v>
      </c>
      <c r="F205" s="32">
        <v>1283858</v>
      </c>
      <c r="G205" s="31">
        <v>1475661</v>
      </c>
      <c r="H205" s="33">
        <v>1124911</v>
      </c>
      <c r="I205" s="32">
        <v>55870</v>
      </c>
      <c r="J205" s="31">
        <v>-47974.505591553869</v>
      </c>
      <c r="K205" s="31">
        <v>7895.4944084461313</v>
      </c>
      <c r="L205" s="31">
        <v>-25013</v>
      </c>
      <c r="M205" s="33">
        <v>-17117.505591553869</v>
      </c>
      <c r="N205" s="32">
        <v>15873</v>
      </c>
      <c r="O205" s="31">
        <v>0</v>
      </c>
      <c r="P205" s="31">
        <v>21690</v>
      </c>
      <c r="Q205" s="31">
        <v>0</v>
      </c>
      <c r="R205" s="33">
        <v>37563</v>
      </c>
      <c r="S205" s="32">
        <v>16</v>
      </c>
      <c r="T205" s="31">
        <v>35278</v>
      </c>
      <c r="U205" s="31">
        <v>20384</v>
      </c>
      <c r="V205" s="31">
        <v>49966.089542552945</v>
      </c>
      <c r="W205" s="30">
        <v>105644.08954255295</v>
      </c>
      <c r="X205" s="32">
        <v>-70408.089542552945</v>
      </c>
      <c r="Y205" s="31">
        <v>-2384</v>
      </c>
      <c r="Z205" s="31">
        <v>5744</v>
      </c>
      <c r="AA205" s="31">
        <v>-1033</v>
      </c>
      <c r="AB205" s="31">
        <v>0</v>
      </c>
      <c r="AC205" s="33">
        <v>0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  <c r="OH205" s="34"/>
      <c r="OI205" s="34"/>
      <c r="OJ205" s="34"/>
      <c r="OK205" s="34"/>
      <c r="OL205" s="34"/>
      <c r="OM205" s="34"/>
      <c r="ON205" s="34"/>
      <c r="OO205" s="34"/>
      <c r="OP205" s="34"/>
      <c r="OQ205" s="34"/>
      <c r="OR205" s="34"/>
      <c r="OS205" s="34"/>
      <c r="OT205" s="34"/>
      <c r="OU205" s="34"/>
      <c r="OV205" s="34"/>
      <c r="OW205" s="34"/>
      <c r="OX205" s="34"/>
      <c r="OY205" s="34"/>
      <c r="OZ205" s="34"/>
      <c r="PA205" s="34"/>
      <c r="PB205" s="34"/>
      <c r="PC205" s="34"/>
      <c r="PD205" s="34"/>
      <c r="PE205" s="34"/>
      <c r="PF205" s="34"/>
      <c r="PG205" s="34"/>
      <c r="PH205" s="34"/>
      <c r="PI205" s="34"/>
      <c r="PJ205" s="34"/>
      <c r="PK205" s="34"/>
      <c r="PL205" s="34"/>
      <c r="PM205" s="34"/>
      <c r="PN205" s="34"/>
      <c r="PO205" s="34"/>
      <c r="PP205" s="34"/>
      <c r="PQ205" s="34"/>
      <c r="PR205" s="34"/>
      <c r="PS205" s="34"/>
      <c r="PT205" s="34"/>
      <c r="PU205" s="34"/>
      <c r="PV205" s="34"/>
      <c r="PW205" s="34"/>
      <c r="PX205" s="34"/>
      <c r="PY205" s="34"/>
      <c r="PZ205" s="34"/>
    </row>
    <row r="206" spans="1:442" s="35" customFormat="1">
      <c r="A206" s="36">
        <v>31205</v>
      </c>
      <c r="B206" s="37" t="s">
        <v>336</v>
      </c>
      <c r="C206" s="27">
        <v>17953.32351179016</v>
      </c>
      <c r="D206" s="28">
        <v>1.7499999999999998E-5</v>
      </c>
      <c r="E206" s="28">
        <v>1.9110000000000002E-5</v>
      </c>
      <c r="F206" s="32">
        <v>215578</v>
      </c>
      <c r="G206" s="31">
        <v>247784</v>
      </c>
      <c r="H206" s="33">
        <v>188888</v>
      </c>
      <c r="I206" s="32">
        <v>9381</v>
      </c>
      <c r="J206" s="31">
        <v>-5985.1711205245492</v>
      </c>
      <c r="K206" s="31">
        <v>3395.8288794754508</v>
      </c>
      <c r="L206" s="31">
        <v>-4200</v>
      </c>
      <c r="M206" s="33">
        <v>-804.17112052454922</v>
      </c>
      <c r="N206" s="32">
        <v>2665</v>
      </c>
      <c r="O206" s="31">
        <v>0</v>
      </c>
      <c r="P206" s="31">
        <v>3642</v>
      </c>
      <c r="Q206" s="31">
        <v>80.415373309713502</v>
      </c>
      <c r="R206" s="33">
        <v>6387.4153733097137</v>
      </c>
      <c r="S206" s="32">
        <v>3</v>
      </c>
      <c r="T206" s="31">
        <v>5924</v>
      </c>
      <c r="U206" s="31">
        <v>3423</v>
      </c>
      <c r="V206" s="31">
        <v>10511.976627345248</v>
      </c>
      <c r="W206" s="30">
        <v>19861.976627345248</v>
      </c>
      <c r="X206" s="32">
        <v>-13864.561254035534</v>
      </c>
      <c r="Y206" s="31">
        <v>-400</v>
      </c>
      <c r="Z206" s="31">
        <v>964</v>
      </c>
      <c r="AA206" s="31">
        <v>-174</v>
      </c>
      <c r="AB206" s="31">
        <v>0</v>
      </c>
      <c r="AC206" s="33">
        <v>0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  <c r="OH206" s="34"/>
      <c r="OI206" s="34"/>
      <c r="OJ206" s="34"/>
      <c r="OK206" s="34"/>
      <c r="OL206" s="34"/>
      <c r="OM206" s="34"/>
      <c r="ON206" s="34"/>
      <c r="OO206" s="34"/>
      <c r="OP206" s="34"/>
      <c r="OQ206" s="34"/>
      <c r="OR206" s="34"/>
      <c r="OS206" s="34"/>
      <c r="OT206" s="34"/>
      <c r="OU206" s="34"/>
      <c r="OV206" s="34"/>
      <c r="OW206" s="34"/>
      <c r="OX206" s="34"/>
      <c r="OY206" s="34"/>
      <c r="OZ206" s="34"/>
      <c r="PA206" s="34"/>
      <c r="PB206" s="34"/>
      <c r="PC206" s="34"/>
      <c r="PD206" s="34"/>
      <c r="PE206" s="34"/>
      <c r="PF206" s="34"/>
      <c r="PG206" s="34"/>
      <c r="PH206" s="34"/>
      <c r="PI206" s="34"/>
      <c r="PJ206" s="34"/>
      <c r="PK206" s="34"/>
      <c r="PL206" s="34"/>
      <c r="PM206" s="34"/>
      <c r="PN206" s="34"/>
      <c r="PO206" s="34"/>
      <c r="PP206" s="34"/>
      <c r="PQ206" s="34"/>
      <c r="PR206" s="34"/>
      <c r="PS206" s="34"/>
      <c r="PT206" s="34"/>
      <c r="PU206" s="34"/>
      <c r="PV206" s="34"/>
      <c r="PW206" s="34"/>
      <c r="PX206" s="34"/>
      <c r="PY206" s="34"/>
      <c r="PZ206" s="34"/>
    </row>
    <row r="207" spans="1:442" s="35" customFormat="1">
      <c r="A207" s="36">
        <v>31215</v>
      </c>
      <c r="B207" s="37" t="s">
        <v>337</v>
      </c>
      <c r="C207" s="27">
        <v>75158.13315668203</v>
      </c>
      <c r="D207" s="28">
        <v>7.3269999999999995E-5</v>
      </c>
      <c r="E207" s="28">
        <v>5.0710000000000001E-5</v>
      </c>
      <c r="F207" s="32">
        <v>902593</v>
      </c>
      <c r="G207" s="31">
        <v>1037437</v>
      </c>
      <c r="H207" s="33">
        <v>790848</v>
      </c>
      <c r="I207" s="32">
        <v>39278</v>
      </c>
      <c r="J207" s="31">
        <v>2923.7266592967353</v>
      </c>
      <c r="K207" s="31">
        <v>42201.726659296735</v>
      </c>
      <c r="L207" s="31">
        <v>-17585</v>
      </c>
      <c r="M207" s="33">
        <v>24616.726659296735</v>
      </c>
      <c r="N207" s="32">
        <v>11159</v>
      </c>
      <c r="O207" s="31">
        <v>0</v>
      </c>
      <c r="P207" s="31">
        <v>15249</v>
      </c>
      <c r="Q207" s="31">
        <v>145873.51621438624</v>
      </c>
      <c r="R207" s="33">
        <v>172281.51621438624</v>
      </c>
      <c r="S207" s="32">
        <v>11</v>
      </c>
      <c r="T207" s="31">
        <v>24801</v>
      </c>
      <c r="U207" s="31">
        <v>14331</v>
      </c>
      <c r="V207" s="31">
        <v>2732.9267364669486</v>
      </c>
      <c r="W207" s="30">
        <v>41875.92673646695</v>
      </c>
      <c r="X207" s="32">
        <v>128769.5894779193</v>
      </c>
      <c r="Y207" s="31">
        <v>-1676</v>
      </c>
      <c r="Z207" s="31">
        <v>4038</v>
      </c>
      <c r="AA207" s="31">
        <v>-726</v>
      </c>
      <c r="AB207" s="31">
        <v>0</v>
      </c>
      <c r="AC207" s="33">
        <v>0</v>
      </c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  <c r="OH207" s="34"/>
      <c r="OI207" s="34"/>
      <c r="OJ207" s="34"/>
      <c r="OK207" s="34"/>
      <c r="OL207" s="34"/>
      <c r="OM207" s="34"/>
      <c r="ON207" s="34"/>
      <c r="OO207" s="34"/>
      <c r="OP207" s="34"/>
      <c r="OQ207" s="34"/>
      <c r="OR207" s="34"/>
      <c r="OS207" s="34"/>
      <c r="OT207" s="34"/>
      <c r="OU207" s="34"/>
      <c r="OV207" s="34"/>
      <c r="OW207" s="34"/>
      <c r="OX207" s="34"/>
      <c r="OY207" s="34"/>
      <c r="OZ207" s="34"/>
      <c r="PA207" s="34"/>
      <c r="PB207" s="34"/>
      <c r="PC207" s="34"/>
      <c r="PD207" s="34"/>
      <c r="PE207" s="34"/>
      <c r="PF207" s="34"/>
      <c r="PG207" s="34"/>
      <c r="PH207" s="34"/>
      <c r="PI207" s="34"/>
      <c r="PJ207" s="34"/>
      <c r="PK207" s="34"/>
      <c r="PL207" s="34"/>
      <c r="PM207" s="34"/>
      <c r="PN207" s="34"/>
      <c r="PO207" s="34"/>
      <c r="PP207" s="34"/>
      <c r="PQ207" s="34"/>
      <c r="PR207" s="34"/>
      <c r="PS207" s="34"/>
      <c r="PT207" s="34"/>
      <c r="PU207" s="34"/>
      <c r="PV207" s="34"/>
      <c r="PW207" s="34"/>
      <c r="PX207" s="34"/>
      <c r="PY207" s="34"/>
      <c r="PZ207" s="34"/>
    </row>
    <row r="208" spans="1:442" s="35" customFormat="1">
      <c r="A208" s="36">
        <v>31225</v>
      </c>
      <c r="B208" s="37" t="s">
        <v>338</v>
      </c>
      <c r="C208" s="27">
        <v>499493.45113381441</v>
      </c>
      <c r="D208" s="28">
        <v>4.8694E-4</v>
      </c>
      <c r="E208" s="28">
        <v>5.0927000000000004E-4</v>
      </c>
      <c r="F208" s="32">
        <v>5998481</v>
      </c>
      <c r="G208" s="31">
        <v>6894630</v>
      </c>
      <c r="H208" s="33">
        <v>5255845</v>
      </c>
      <c r="I208" s="32">
        <v>261036</v>
      </c>
      <c r="J208" s="31">
        <v>370056.70386776846</v>
      </c>
      <c r="K208" s="31">
        <v>631092.7038677684</v>
      </c>
      <c r="L208" s="31">
        <v>-116866</v>
      </c>
      <c r="M208" s="33">
        <v>514226.7038677684</v>
      </c>
      <c r="N208" s="32">
        <v>74163</v>
      </c>
      <c r="O208" s="31">
        <v>0</v>
      </c>
      <c r="P208" s="31">
        <v>101340</v>
      </c>
      <c r="Q208" s="31">
        <v>9311.9096786509035</v>
      </c>
      <c r="R208" s="33">
        <v>184814.9096786509</v>
      </c>
      <c r="S208" s="32">
        <v>72</v>
      </c>
      <c r="T208" s="31">
        <v>164825</v>
      </c>
      <c r="U208" s="31">
        <v>95239</v>
      </c>
      <c r="V208" s="31">
        <v>146914.91341851727</v>
      </c>
      <c r="W208" s="30">
        <v>407050.91341851727</v>
      </c>
      <c r="X208" s="32">
        <v>-233113.00373986637</v>
      </c>
      <c r="Y208" s="31">
        <v>-11139</v>
      </c>
      <c r="Z208" s="31">
        <v>26837</v>
      </c>
      <c r="AA208" s="31">
        <v>-4821</v>
      </c>
      <c r="AB208" s="31">
        <v>0</v>
      </c>
      <c r="AC208" s="33">
        <v>0</v>
      </c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  <c r="OH208" s="34"/>
      <c r="OI208" s="34"/>
      <c r="OJ208" s="34"/>
      <c r="OK208" s="34"/>
      <c r="OL208" s="34"/>
      <c r="OM208" s="34"/>
      <c r="ON208" s="34"/>
      <c r="OO208" s="34"/>
      <c r="OP208" s="34"/>
      <c r="OQ208" s="34"/>
      <c r="OR208" s="34"/>
      <c r="OS208" s="34"/>
      <c r="OT208" s="34"/>
      <c r="OU208" s="34"/>
      <c r="OV208" s="34"/>
      <c r="OW208" s="34"/>
      <c r="OX208" s="34"/>
      <c r="OY208" s="34"/>
      <c r="OZ208" s="34"/>
      <c r="PA208" s="34"/>
      <c r="PB208" s="34"/>
      <c r="PC208" s="34"/>
      <c r="PD208" s="34"/>
      <c r="PE208" s="34"/>
      <c r="PF208" s="34"/>
      <c r="PG208" s="34"/>
      <c r="PH208" s="34"/>
      <c r="PI208" s="34"/>
      <c r="PJ208" s="34"/>
      <c r="PK208" s="34"/>
      <c r="PL208" s="34"/>
      <c r="PM208" s="34"/>
      <c r="PN208" s="34"/>
      <c r="PO208" s="34"/>
      <c r="PP208" s="34"/>
      <c r="PQ208" s="34"/>
      <c r="PR208" s="34"/>
      <c r="PS208" s="34"/>
      <c r="PT208" s="34"/>
      <c r="PU208" s="34"/>
      <c r="PV208" s="34"/>
      <c r="PW208" s="34"/>
      <c r="PX208" s="34"/>
      <c r="PY208" s="34"/>
      <c r="PZ208" s="34"/>
    </row>
    <row r="209" spans="1:442" s="35" customFormat="1">
      <c r="A209" s="36">
        <v>31245</v>
      </c>
      <c r="B209" s="37" t="s">
        <v>339</v>
      </c>
      <c r="C209" s="27">
        <v>582245.74324352527</v>
      </c>
      <c r="D209" s="28">
        <v>5.6760999999999997E-4</v>
      </c>
      <c r="E209" s="28">
        <v>5.3448000000000005E-4</v>
      </c>
      <c r="F209" s="32">
        <v>6992233</v>
      </c>
      <c r="G209" s="31">
        <v>8036844</v>
      </c>
      <c r="H209" s="33">
        <v>6126566</v>
      </c>
      <c r="I209" s="32">
        <v>304281</v>
      </c>
      <c r="J209" s="31">
        <v>320649.9734027122</v>
      </c>
      <c r="K209" s="31">
        <v>624930.97340271226</v>
      </c>
      <c r="L209" s="31">
        <v>-136226</v>
      </c>
      <c r="M209" s="33">
        <v>488704.97340271226</v>
      </c>
      <c r="N209" s="32">
        <v>86449</v>
      </c>
      <c r="O209" s="31">
        <v>0</v>
      </c>
      <c r="P209" s="31">
        <v>118128</v>
      </c>
      <c r="Q209" s="31">
        <v>213646.1228243231</v>
      </c>
      <c r="R209" s="33">
        <v>418223.12282432313</v>
      </c>
      <c r="S209" s="32">
        <v>84</v>
      </c>
      <c r="T209" s="31">
        <v>192131</v>
      </c>
      <c r="U209" s="31">
        <v>111017</v>
      </c>
      <c r="V209" s="31">
        <v>0</v>
      </c>
      <c r="W209" s="30">
        <v>303232</v>
      </c>
      <c r="X209" s="32">
        <v>102313.1228243231</v>
      </c>
      <c r="Y209" s="31">
        <v>-12984</v>
      </c>
      <c r="Z209" s="31">
        <v>31283</v>
      </c>
      <c r="AA209" s="31">
        <v>-5620.9999999999709</v>
      </c>
      <c r="AB209" s="31">
        <v>0</v>
      </c>
      <c r="AC209" s="33">
        <v>0</v>
      </c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</row>
    <row r="210" spans="1:442" s="35" customFormat="1">
      <c r="A210" s="36">
        <v>31250</v>
      </c>
      <c r="B210" s="37" t="s">
        <v>340</v>
      </c>
      <c r="C210" s="27">
        <v>2197027.5683593298</v>
      </c>
      <c r="D210" s="28">
        <v>2.1418100000000001E-3</v>
      </c>
      <c r="E210" s="28">
        <v>2.2050300000000002E-3</v>
      </c>
      <c r="F210" s="32">
        <v>26384373</v>
      </c>
      <c r="G210" s="31">
        <v>30326090</v>
      </c>
      <c r="H210" s="33">
        <v>23117881</v>
      </c>
      <c r="I210" s="32">
        <v>1148170</v>
      </c>
      <c r="J210" s="31">
        <v>246237.9888171202</v>
      </c>
      <c r="K210" s="31">
        <v>1394407.9888171202</v>
      </c>
      <c r="L210" s="31">
        <v>-514034</v>
      </c>
      <c r="M210" s="33">
        <v>880373.9888171202</v>
      </c>
      <c r="N210" s="32">
        <v>326206</v>
      </c>
      <c r="O210" s="31">
        <v>0</v>
      </c>
      <c r="P210" s="31">
        <v>445744</v>
      </c>
      <c r="Q210" s="31">
        <v>8037.4716892769511</v>
      </c>
      <c r="R210" s="33">
        <v>779987.47168927698</v>
      </c>
      <c r="S210" s="32">
        <v>319</v>
      </c>
      <c r="T210" s="31">
        <v>724985</v>
      </c>
      <c r="U210" s="31">
        <v>418909</v>
      </c>
      <c r="V210" s="31">
        <v>419389.27156329877</v>
      </c>
      <c r="W210" s="30">
        <v>1563602.2715632988</v>
      </c>
      <c r="X210" s="32">
        <v>-831454.79987402179</v>
      </c>
      <c r="Y210" s="31">
        <v>-48995</v>
      </c>
      <c r="Z210" s="31">
        <v>118043</v>
      </c>
      <c r="AA210" s="31">
        <v>-21208</v>
      </c>
      <c r="AB210" s="31">
        <v>0</v>
      </c>
      <c r="AC210" s="33">
        <v>0</v>
      </c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  <c r="OH210" s="34"/>
      <c r="OI210" s="34"/>
      <c r="OJ210" s="34"/>
      <c r="OK210" s="34"/>
      <c r="OL210" s="34"/>
      <c r="OM210" s="34"/>
      <c r="ON210" s="34"/>
      <c r="OO210" s="34"/>
      <c r="OP210" s="34"/>
      <c r="OQ210" s="34"/>
      <c r="OR210" s="34"/>
      <c r="OS210" s="34"/>
      <c r="OT210" s="34"/>
      <c r="OU210" s="34"/>
      <c r="OV210" s="34"/>
      <c r="OW210" s="34"/>
      <c r="OX210" s="34"/>
      <c r="OY210" s="34"/>
      <c r="OZ210" s="34"/>
      <c r="PA210" s="34"/>
      <c r="PB210" s="34"/>
      <c r="PC210" s="34"/>
      <c r="PD210" s="34"/>
      <c r="PE210" s="34"/>
      <c r="PF210" s="34"/>
      <c r="PG210" s="34"/>
      <c r="PH210" s="34"/>
      <c r="PI210" s="34"/>
      <c r="PJ210" s="34"/>
      <c r="PK210" s="34"/>
      <c r="PL210" s="34"/>
      <c r="PM210" s="34"/>
      <c r="PN210" s="34"/>
      <c r="PO210" s="34"/>
      <c r="PP210" s="34"/>
      <c r="PQ210" s="34"/>
      <c r="PR210" s="34"/>
      <c r="PS210" s="34"/>
      <c r="PT210" s="34"/>
      <c r="PU210" s="34"/>
      <c r="PV210" s="34"/>
      <c r="PW210" s="34"/>
      <c r="PX210" s="34"/>
      <c r="PY210" s="34"/>
      <c r="PZ210" s="34"/>
    </row>
    <row r="211" spans="1:442" s="35" customFormat="1">
      <c r="A211" s="36">
        <v>31260</v>
      </c>
      <c r="B211" s="37" t="s">
        <v>341</v>
      </c>
      <c r="C211" s="27">
        <v>59365.200044948389</v>
      </c>
      <c r="D211" s="28">
        <v>5.787E-5</v>
      </c>
      <c r="E211" s="28">
        <v>6.2020000000000006E-5</v>
      </c>
      <c r="F211" s="32">
        <v>712885</v>
      </c>
      <c r="G211" s="31">
        <v>819387</v>
      </c>
      <c r="H211" s="33">
        <v>624627</v>
      </c>
      <c r="I211" s="32">
        <v>31023</v>
      </c>
      <c r="J211" s="31">
        <v>18668.600969859272</v>
      </c>
      <c r="K211" s="31">
        <v>49691.600969859268</v>
      </c>
      <c r="L211" s="31">
        <v>-13889</v>
      </c>
      <c r="M211" s="33">
        <v>35802.600969859268</v>
      </c>
      <c r="N211" s="32">
        <v>8814</v>
      </c>
      <c r="O211" s="31">
        <v>0</v>
      </c>
      <c r="P211" s="31">
        <v>12044</v>
      </c>
      <c r="Q211" s="31">
        <v>440.6702384702831</v>
      </c>
      <c r="R211" s="33">
        <v>21298.670238470284</v>
      </c>
      <c r="S211" s="32">
        <v>9</v>
      </c>
      <c r="T211" s="31">
        <v>19589</v>
      </c>
      <c r="U211" s="31">
        <v>11319</v>
      </c>
      <c r="V211" s="31">
        <v>27154.880804121647</v>
      </c>
      <c r="W211" s="30">
        <v>58071.880804121647</v>
      </c>
      <c r="X211" s="32">
        <v>-38065.21056565136</v>
      </c>
      <c r="Y211" s="31">
        <v>-1324</v>
      </c>
      <c r="Z211" s="31">
        <v>3189</v>
      </c>
      <c r="AA211" s="31">
        <v>-573</v>
      </c>
      <c r="AB211" s="31">
        <v>0</v>
      </c>
      <c r="AC211" s="33">
        <v>0</v>
      </c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  <c r="OH211" s="34"/>
      <c r="OI211" s="34"/>
      <c r="OJ211" s="34"/>
      <c r="OK211" s="34"/>
      <c r="OL211" s="34"/>
      <c r="OM211" s="34"/>
      <c r="ON211" s="34"/>
      <c r="OO211" s="34"/>
      <c r="OP211" s="34"/>
      <c r="OQ211" s="34"/>
      <c r="OR211" s="34"/>
      <c r="OS211" s="34"/>
      <c r="OT211" s="34"/>
      <c r="OU211" s="34"/>
      <c r="OV211" s="34"/>
      <c r="OW211" s="34"/>
      <c r="OX211" s="34"/>
      <c r="OY211" s="34"/>
      <c r="OZ211" s="34"/>
      <c r="PA211" s="34"/>
      <c r="PB211" s="34"/>
      <c r="PC211" s="34"/>
      <c r="PD211" s="34"/>
      <c r="PE211" s="34"/>
      <c r="PF211" s="34"/>
      <c r="PG211" s="34"/>
      <c r="PH211" s="34"/>
      <c r="PI211" s="34"/>
      <c r="PJ211" s="34"/>
      <c r="PK211" s="34"/>
      <c r="PL211" s="34"/>
      <c r="PM211" s="34"/>
      <c r="PN211" s="34"/>
      <c r="PO211" s="34"/>
      <c r="PP211" s="34"/>
      <c r="PQ211" s="34"/>
      <c r="PR211" s="34"/>
      <c r="PS211" s="34"/>
      <c r="PT211" s="34"/>
      <c r="PU211" s="34"/>
      <c r="PV211" s="34"/>
      <c r="PW211" s="34"/>
      <c r="PX211" s="34"/>
      <c r="PY211" s="34"/>
      <c r="PZ211" s="34"/>
    </row>
    <row r="212" spans="1:442" s="35" customFormat="1">
      <c r="A212" s="36">
        <v>31263</v>
      </c>
      <c r="B212" s="37" t="s">
        <v>342</v>
      </c>
      <c r="C212" s="27">
        <v>77104.39068692163</v>
      </c>
      <c r="D212" s="28">
        <v>7.517E-5</v>
      </c>
      <c r="E212" s="28">
        <v>7.3419999999999998E-5</v>
      </c>
      <c r="F212" s="32">
        <v>925999</v>
      </c>
      <c r="G212" s="31">
        <v>1064339</v>
      </c>
      <c r="H212" s="33">
        <v>811356</v>
      </c>
      <c r="I212" s="32">
        <v>40297</v>
      </c>
      <c r="J212" s="31">
        <v>38078.287958203597</v>
      </c>
      <c r="K212" s="31">
        <v>78375.287958203597</v>
      </c>
      <c r="L212" s="31">
        <v>-18041</v>
      </c>
      <c r="M212" s="33">
        <v>60334.287958203597</v>
      </c>
      <c r="N212" s="32">
        <v>11449</v>
      </c>
      <c r="O212" s="31">
        <v>0</v>
      </c>
      <c r="P212" s="31">
        <v>15644</v>
      </c>
      <c r="Q212" s="31">
        <v>11447.68986628667</v>
      </c>
      <c r="R212" s="33">
        <v>38540.689866286673</v>
      </c>
      <c r="S212" s="32">
        <v>11</v>
      </c>
      <c r="T212" s="31">
        <v>25444</v>
      </c>
      <c r="U212" s="31">
        <v>14702</v>
      </c>
      <c r="V212" s="31">
        <v>0</v>
      </c>
      <c r="W212" s="30">
        <v>40157</v>
      </c>
      <c r="X212" s="32">
        <v>-3296.3101337133303</v>
      </c>
      <c r="Y212" s="31">
        <v>-1720</v>
      </c>
      <c r="Z212" s="31">
        <v>4143</v>
      </c>
      <c r="AA212" s="31">
        <v>-742.99999999999636</v>
      </c>
      <c r="AB212" s="31">
        <v>0</v>
      </c>
      <c r="AC212" s="33">
        <v>0</v>
      </c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  <c r="OH212" s="34"/>
      <c r="OI212" s="34"/>
      <c r="OJ212" s="34"/>
      <c r="OK212" s="34"/>
      <c r="OL212" s="34"/>
      <c r="OM212" s="34"/>
      <c r="ON212" s="34"/>
      <c r="OO212" s="34"/>
      <c r="OP212" s="34"/>
      <c r="OQ212" s="34"/>
      <c r="OR212" s="34"/>
      <c r="OS212" s="34"/>
      <c r="OT212" s="34"/>
      <c r="OU212" s="34"/>
      <c r="OV212" s="34"/>
      <c r="OW212" s="34"/>
      <c r="OX212" s="34"/>
      <c r="OY212" s="34"/>
      <c r="OZ212" s="34"/>
      <c r="PA212" s="34"/>
      <c r="PB212" s="34"/>
      <c r="PC212" s="34"/>
      <c r="PD212" s="34"/>
      <c r="PE212" s="34"/>
      <c r="PF212" s="34"/>
      <c r="PG212" s="34"/>
      <c r="PH212" s="34"/>
      <c r="PI212" s="34"/>
      <c r="PJ212" s="34"/>
      <c r="PK212" s="34"/>
      <c r="PL212" s="34"/>
      <c r="PM212" s="34"/>
      <c r="PN212" s="34"/>
      <c r="PO212" s="34"/>
      <c r="PP212" s="34"/>
      <c r="PQ212" s="34"/>
      <c r="PR212" s="34"/>
      <c r="PS212" s="34"/>
      <c r="PT212" s="34"/>
      <c r="PU212" s="34"/>
      <c r="PV212" s="34"/>
      <c r="PW212" s="34"/>
      <c r="PX212" s="34"/>
      <c r="PY212" s="34"/>
      <c r="PZ212" s="34"/>
    </row>
    <row r="213" spans="1:442" s="35" customFormat="1">
      <c r="A213" s="36">
        <v>31268</v>
      </c>
      <c r="B213" s="37" t="s">
        <v>343</v>
      </c>
      <c r="C213" s="27">
        <v>245444.36146868151</v>
      </c>
      <c r="D213" s="28">
        <v>2.3928E-4</v>
      </c>
      <c r="E213" s="28">
        <v>2.5831999999999998E-4</v>
      </c>
      <c r="F213" s="32">
        <v>2947625</v>
      </c>
      <c r="G213" s="31">
        <v>3387988</v>
      </c>
      <c r="H213" s="33">
        <v>2582697</v>
      </c>
      <c r="I213" s="32">
        <v>128272</v>
      </c>
      <c r="J213" s="31">
        <v>-66052.563862795345</v>
      </c>
      <c r="K213" s="31">
        <v>62219.436137204655</v>
      </c>
      <c r="L213" s="31">
        <v>-57427</v>
      </c>
      <c r="M213" s="33">
        <v>4792.4361372046551</v>
      </c>
      <c r="N213" s="32">
        <v>36443</v>
      </c>
      <c r="O213" s="31">
        <v>0</v>
      </c>
      <c r="P213" s="31">
        <v>49798</v>
      </c>
      <c r="Q213" s="31">
        <v>1023.8322250629247</v>
      </c>
      <c r="R213" s="33">
        <v>87264.832225062928</v>
      </c>
      <c r="S213" s="32">
        <v>36</v>
      </c>
      <c r="T213" s="31">
        <v>80994</v>
      </c>
      <c r="U213" s="31">
        <v>46800</v>
      </c>
      <c r="V213" s="31">
        <v>124476.30784169055</v>
      </c>
      <c r="W213" s="30">
        <v>252306.30784169055</v>
      </c>
      <c r="X213" s="32">
        <v>-170385.47561662761</v>
      </c>
      <c r="Y213" s="31">
        <v>-5474</v>
      </c>
      <c r="Z213" s="31">
        <v>13188</v>
      </c>
      <c r="AA213" s="31">
        <v>-2370</v>
      </c>
      <c r="AB213" s="31">
        <v>0</v>
      </c>
      <c r="AC213" s="33">
        <v>0</v>
      </c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  <c r="OH213" s="34"/>
      <c r="OI213" s="34"/>
      <c r="OJ213" s="34"/>
      <c r="OK213" s="34"/>
      <c r="OL213" s="34"/>
      <c r="OM213" s="34"/>
      <c r="ON213" s="34"/>
      <c r="OO213" s="34"/>
      <c r="OP213" s="34"/>
      <c r="OQ213" s="34"/>
      <c r="OR213" s="34"/>
      <c r="OS213" s="34"/>
      <c r="OT213" s="34"/>
      <c r="OU213" s="34"/>
      <c r="OV213" s="34"/>
      <c r="OW213" s="34"/>
      <c r="OX213" s="34"/>
      <c r="OY213" s="34"/>
      <c r="OZ213" s="34"/>
      <c r="PA213" s="34"/>
      <c r="PB213" s="34"/>
      <c r="PC213" s="34"/>
      <c r="PD213" s="34"/>
      <c r="PE213" s="34"/>
      <c r="PF213" s="34"/>
      <c r="PG213" s="34"/>
      <c r="PH213" s="34"/>
      <c r="PI213" s="34"/>
      <c r="PJ213" s="34"/>
      <c r="PK213" s="34"/>
      <c r="PL213" s="34"/>
      <c r="PM213" s="34"/>
      <c r="PN213" s="34"/>
      <c r="PO213" s="34"/>
      <c r="PP213" s="34"/>
      <c r="PQ213" s="34"/>
      <c r="PR213" s="34"/>
      <c r="PS213" s="34"/>
      <c r="PT213" s="34"/>
      <c r="PU213" s="34"/>
      <c r="PV213" s="34"/>
      <c r="PW213" s="34"/>
      <c r="PX213" s="34"/>
      <c r="PY213" s="34"/>
      <c r="PZ213" s="34"/>
    </row>
    <row r="214" spans="1:442" s="35" customFormat="1">
      <c r="A214" s="36">
        <v>31270</v>
      </c>
      <c r="B214" s="37" t="s">
        <v>344</v>
      </c>
      <c r="C214" s="27">
        <v>789594.28973573889</v>
      </c>
      <c r="D214" s="28">
        <v>7.6975000000000003E-4</v>
      </c>
      <c r="E214" s="28">
        <v>8.1552999999999997E-4</v>
      </c>
      <c r="F214" s="32">
        <v>9482340</v>
      </c>
      <c r="G214" s="31">
        <v>10898963</v>
      </c>
      <c r="H214" s="33">
        <v>8308388</v>
      </c>
      <c r="I214" s="32">
        <v>412643</v>
      </c>
      <c r="J214" s="31">
        <v>-153165.48736158799</v>
      </c>
      <c r="K214" s="31">
        <v>259477.51263841201</v>
      </c>
      <c r="L214" s="31">
        <v>-184740</v>
      </c>
      <c r="M214" s="33">
        <v>74737.512638412009</v>
      </c>
      <c r="N214" s="32">
        <v>117236</v>
      </c>
      <c r="O214" s="31">
        <v>0</v>
      </c>
      <c r="P214" s="31">
        <v>160197</v>
      </c>
      <c r="Q214" s="31">
        <v>1819.5284642409968</v>
      </c>
      <c r="R214" s="33">
        <v>279252.52846424101</v>
      </c>
      <c r="S214" s="32">
        <v>115</v>
      </c>
      <c r="T214" s="31">
        <v>260554</v>
      </c>
      <c r="U214" s="31">
        <v>150553</v>
      </c>
      <c r="V214" s="31">
        <v>300165.81340396916</v>
      </c>
      <c r="W214" s="30">
        <v>711387.81340396916</v>
      </c>
      <c r="X214" s="32">
        <v>-449328.28493972815</v>
      </c>
      <c r="Y214" s="31">
        <v>-17609</v>
      </c>
      <c r="Z214" s="31">
        <v>42424</v>
      </c>
      <c r="AA214" s="31">
        <v>-7622</v>
      </c>
      <c r="AB214" s="31">
        <v>0</v>
      </c>
      <c r="AC214" s="33">
        <v>0</v>
      </c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  <c r="OH214" s="34"/>
      <c r="OI214" s="34"/>
      <c r="OJ214" s="34"/>
      <c r="OK214" s="34"/>
      <c r="OL214" s="34"/>
      <c r="OM214" s="34"/>
      <c r="ON214" s="34"/>
      <c r="OO214" s="34"/>
      <c r="OP214" s="34"/>
      <c r="OQ214" s="34"/>
      <c r="OR214" s="34"/>
      <c r="OS214" s="34"/>
      <c r="OT214" s="34"/>
      <c r="OU214" s="34"/>
      <c r="OV214" s="34"/>
      <c r="OW214" s="34"/>
      <c r="OX214" s="34"/>
      <c r="OY214" s="34"/>
      <c r="OZ214" s="34"/>
      <c r="PA214" s="34"/>
      <c r="PB214" s="34"/>
      <c r="PC214" s="34"/>
      <c r="PD214" s="34"/>
      <c r="PE214" s="34"/>
      <c r="PF214" s="34"/>
      <c r="PG214" s="34"/>
      <c r="PH214" s="34"/>
      <c r="PI214" s="34"/>
      <c r="PJ214" s="34"/>
      <c r="PK214" s="34"/>
      <c r="PL214" s="34"/>
      <c r="PM214" s="34"/>
      <c r="PN214" s="34"/>
      <c r="PO214" s="34"/>
      <c r="PP214" s="34"/>
      <c r="PQ214" s="34"/>
      <c r="PR214" s="34"/>
      <c r="PS214" s="34"/>
      <c r="PT214" s="34"/>
      <c r="PU214" s="34"/>
      <c r="PV214" s="34"/>
      <c r="PW214" s="34"/>
      <c r="PX214" s="34"/>
      <c r="PY214" s="34"/>
      <c r="PZ214" s="34"/>
    </row>
    <row r="215" spans="1:442" s="35" customFormat="1">
      <c r="A215" s="36">
        <v>31275</v>
      </c>
      <c r="B215" s="37" t="s">
        <v>345</v>
      </c>
      <c r="C215" s="27">
        <v>124684.45704099584</v>
      </c>
      <c r="D215" s="28">
        <v>1.2155E-4</v>
      </c>
      <c r="E215" s="28">
        <v>1.2025E-4</v>
      </c>
      <c r="F215" s="32">
        <v>1497341</v>
      </c>
      <c r="G215" s="31">
        <v>1721038</v>
      </c>
      <c r="H215" s="33">
        <v>1311964</v>
      </c>
      <c r="I215" s="32">
        <v>65160</v>
      </c>
      <c r="J215" s="31">
        <v>142002.05459418756</v>
      </c>
      <c r="K215" s="31">
        <v>207162.05459418756</v>
      </c>
      <c r="L215" s="31">
        <v>-29172</v>
      </c>
      <c r="M215" s="33">
        <v>177990.05459418756</v>
      </c>
      <c r="N215" s="32">
        <v>18513</v>
      </c>
      <c r="O215" s="31">
        <v>0</v>
      </c>
      <c r="P215" s="31">
        <v>25296</v>
      </c>
      <c r="Q215" s="31">
        <v>10463.506510100628</v>
      </c>
      <c r="R215" s="33">
        <v>54272.506510100626</v>
      </c>
      <c r="S215" s="32">
        <v>18</v>
      </c>
      <c r="T215" s="31">
        <v>41144</v>
      </c>
      <c r="U215" s="31">
        <v>23774</v>
      </c>
      <c r="V215" s="31">
        <v>0</v>
      </c>
      <c r="W215" s="30">
        <v>64936</v>
      </c>
      <c r="X215" s="32">
        <v>-13377.493489899372</v>
      </c>
      <c r="Y215" s="31">
        <v>-2781</v>
      </c>
      <c r="Z215" s="31">
        <v>6699</v>
      </c>
      <c r="AA215" s="31">
        <v>-1204</v>
      </c>
      <c r="AB215" s="31">
        <v>0</v>
      </c>
      <c r="AC215" s="33">
        <v>0</v>
      </c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  <c r="OH215" s="34"/>
      <c r="OI215" s="34"/>
      <c r="OJ215" s="34"/>
      <c r="OK215" s="34"/>
      <c r="OL215" s="34"/>
      <c r="OM215" s="34"/>
      <c r="ON215" s="34"/>
      <c r="OO215" s="34"/>
      <c r="OP215" s="34"/>
      <c r="OQ215" s="34"/>
      <c r="OR215" s="34"/>
      <c r="OS215" s="34"/>
      <c r="OT215" s="34"/>
      <c r="OU215" s="34"/>
      <c r="OV215" s="34"/>
      <c r="OW215" s="34"/>
      <c r="OX215" s="34"/>
      <c r="OY215" s="34"/>
      <c r="OZ215" s="34"/>
      <c r="PA215" s="34"/>
      <c r="PB215" s="34"/>
      <c r="PC215" s="34"/>
      <c r="PD215" s="34"/>
      <c r="PE215" s="34"/>
      <c r="PF215" s="34"/>
      <c r="PG215" s="34"/>
      <c r="PH215" s="34"/>
      <c r="PI215" s="34"/>
      <c r="PJ215" s="34"/>
      <c r="PK215" s="34"/>
      <c r="PL215" s="34"/>
      <c r="PM215" s="34"/>
      <c r="PN215" s="34"/>
      <c r="PO215" s="34"/>
      <c r="PP215" s="34"/>
      <c r="PQ215" s="34"/>
      <c r="PR215" s="34"/>
      <c r="PS215" s="34"/>
      <c r="PT215" s="34"/>
      <c r="PU215" s="34"/>
      <c r="PV215" s="34"/>
      <c r="PW215" s="34"/>
      <c r="PX215" s="34"/>
      <c r="PY215" s="34"/>
      <c r="PZ215" s="34"/>
    </row>
    <row r="216" spans="1:442" s="35" customFormat="1">
      <c r="A216" s="36">
        <v>31284</v>
      </c>
      <c r="B216" s="37" t="s">
        <v>346</v>
      </c>
      <c r="C216" s="27">
        <v>0</v>
      </c>
      <c r="D216" s="28">
        <v>0</v>
      </c>
      <c r="E216" s="28">
        <v>0</v>
      </c>
      <c r="F216" s="32">
        <v>0</v>
      </c>
      <c r="G216" s="31">
        <v>0</v>
      </c>
      <c r="H216" s="33">
        <v>0</v>
      </c>
      <c r="I216" s="32">
        <v>0</v>
      </c>
      <c r="J216" s="31">
        <v>0</v>
      </c>
      <c r="K216" s="31">
        <v>0</v>
      </c>
      <c r="L216" s="31">
        <v>0</v>
      </c>
      <c r="M216" s="33">
        <v>0</v>
      </c>
      <c r="N216" s="32">
        <v>0</v>
      </c>
      <c r="O216" s="31">
        <v>0</v>
      </c>
      <c r="P216" s="31">
        <v>0</v>
      </c>
      <c r="Q216" s="31">
        <v>0</v>
      </c>
      <c r="R216" s="33">
        <v>0</v>
      </c>
      <c r="S216" s="32">
        <v>0</v>
      </c>
      <c r="T216" s="31">
        <v>0</v>
      </c>
      <c r="U216" s="31">
        <v>0</v>
      </c>
      <c r="V216" s="31">
        <v>0</v>
      </c>
      <c r="W216" s="30">
        <v>0</v>
      </c>
      <c r="X216" s="32">
        <v>0</v>
      </c>
      <c r="Y216" s="31">
        <v>0</v>
      </c>
      <c r="Z216" s="31">
        <v>0</v>
      </c>
      <c r="AA216" s="31">
        <v>0</v>
      </c>
      <c r="AB216" s="31">
        <v>0</v>
      </c>
      <c r="AC216" s="33">
        <v>0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  <c r="OH216" s="34"/>
      <c r="OI216" s="34"/>
      <c r="OJ216" s="34"/>
      <c r="OK216" s="34"/>
      <c r="OL216" s="34"/>
      <c r="OM216" s="34"/>
      <c r="ON216" s="34"/>
      <c r="OO216" s="34"/>
      <c r="OP216" s="34"/>
      <c r="OQ216" s="34"/>
      <c r="OR216" s="34"/>
      <c r="OS216" s="34"/>
      <c r="OT216" s="34"/>
      <c r="OU216" s="34"/>
      <c r="OV216" s="34"/>
      <c r="OW216" s="34"/>
      <c r="OX216" s="34"/>
      <c r="OY216" s="34"/>
      <c r="OZ216" s="34"/>
      <c r="PA216" s="34"/>
      <c r="PB216" s="34"/>
      <c r="PC216" s="34"/>
      <c r="PD216" s="34"/>
      <c r="PE216" s="34"/>
      <c r="PF216" s="34"/>
      <c r="PG216" s="34"/>
      <c r="PH216" s="34"/>
      <c r="PI216" s="34"/>
      <c r="PJ216" s="34"/>
      <c r="PK216" s="34"/>
      <c r="PL216" s="34"/>
      <c r="PM216" s="34"/>
      <c r="PN216" s="34"/>
      <c r="PO216" s="34"/>
      <c r="PP216" s="34"/>
      <c r="PQ216" s="34"/>
      <c r="PR216" s="34"/>
      <c r="PS216" s="34"/>
      <c r="PT216" s="34"/>
      <c r="PU216" s="34"/>
      <c r="PV216" s="34"/>
      <c r="PW216" s="34"/>
      <c r="PX216" s="34"/>
      <c r="PY216" s="34"/>
      <c r="PZ216" s="34"/>
    </row>
    <row r="217" spans="1:442" s="35" customFormat="1">
      <c r="A217" s="36">
        <v>31290</v>
      </c>
      <c r="B217" s="37" t="s">
        <v>347</v>
      </c>
      <c r="C217" s="27">
        <v>359751.49469619762</v>
      </c>
      <c r="D217" s="28">
        <v>3.5068000000000002E-4</v>
      </c>
      <c r="E217" s="28">
        <v>3.5325999999999999E-4</v>
      </c>
      <c r="F217" s="32">
        <v>4319931</v>
      </c>
      <c r="G217" s="31">
        <v>4965311</v>
      </c>
      <c r="H217" s="33">
        <v>3785106</v>
      </c>
      <c r="I217" s="32">
        <v>187991</v>
      </c>
      <c r="J217" s="31">
        <v>-273593.46657799225</v>
      </c>
      <c r="K217" s="31">
        <v>-85602.466577992251</v>
      </c>
      <c r="L217" s="31">
        <v>-84163</v>
      </c>
      <c r="M217" s="33">
        <v>-169765.46657799225</v>
      </c>
      <c r="N217" s="32">
        <v>53410</v>
      </c>
      <c r="O217" s="31">
        <v>0</v>
      </c>
      <c r="P217" s="31">
        <v>72982</v>
      </c>
      <c r="Q217" s="31">
        <v>0</v>
      </c>
      <c r="R217" s="33">
        <v>126392</v>
      </c>
      <c r="S217" s="32">
        <v>52</v>
      </c>
      <c r="T217" s="31">
        <v>118702</v>
      </c>
      <c r="U217" s="31">
        <v>68588</v>
      </c>
      <c r="V217" s="31">
        <v>23939.030048641311</v>
      </c>
      <c r="W217" s="30">
        <v>211281.03004864132</v>
      </c>
      <c r="X217" s="32">
        <v>-92723.030048641318</v>
      </c>
      <c r="Y217" s="31">
        <v>-8022</v>
      </c>
      <c r="Z217" s="31">
        <v>19327</v>
      </c>
      <c r="AA217" s="31">
        <v>-3471</v>
      </c>
      <c r="AB217" s="31">
        <v>0</v>
      </c>
      <c r="AC217" s="33">
        <v>0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  <c r="OH217" s="34"/>
      <c r="OI217" s="34"/>
      <c r="OJ217" s="34"/>
      <c r="OK217" s="34"/>
      <c r="OL217" s="34"/>
      <c r="OM217" s="34"/>
      <c r="ON217" s="34"/>
      <c r="OO217" s="34"/>
      <c r="OP217" s="34"/>
      <c r="OQ217" s="34"/>
      <c r="OR217" s="34"/>
      <c r="OS217" s="34"/>
      <c r="OT217" s="34"/>
      <c r="OU217" s="34"/>
      <c r="OV217" s="34"/>
      <c r="OW217" s="34"/>
      <c r="OX217" s="34"/>
      <c r="OY217" s="34"/>
      <c r="OZ217" s="34"/>
      <c r="PA217" s="34"/>
      <c r="PB217" s="34"/>
      <c r="PC217" s="34"/>
      <c r="PD217" s="34"/>
      <c r="PE217" s="34"/>
      <c r="PF217" s="34"/>
      <c r="PG217" s="34"/>
      <c r="PH217" s="34"/>
      <c r="PI217" s="34"/>
      <c r="PJ217" s="34"/>
      <c r="PK217" s="34"/>
      <c r="PL217" s="34"/>
      <c r="PM217" s="34"/>
      <c r="PN217" s="34"/>
      <c r="PO217" s="34"/>
      <c r="PP217" s="34"/>
      <c r="PQ217" s="34"/>
      <c r="PR217" s="34"/>
      <c r="PS217" s="34"/>
      <c r="PT217" s="34"/>
      <c r="PU217" s="34"/>
      <c r="PV217" s="34"/>
      <c r="PW217" s="34"/>
      <c r="PX217" s="34"/>
      <c r="PY217" s="34"/>
      <c r="PZ217" s="34"/>
    </row>
    <row r="218" spans="1:442" s="35" customFormat="1">
      <c r="A218" s="36">
        <v>31345</v>
      </c>
      <c r="B218" s="37" t="s">
        <v>348</v>
      </c>
      <c r="C218" s="27">
        <v>101022.27700075452</v>
      </c>
      <c r="D218" s="28">
        <v>9.8480000000000006E-5</v>
      </c>
      <c r="E218" s="28">
        <v>1.0569E-4</v>
      </c>
      <c r="F218" s="32">
        <v>1213148</v>
      </c>
      <c r="G218" s="31">
        <v>1394388</v>
      </c>
      <c r="H218" s="33">
        <v>1062956</v>
      </c>
      <c r="I218" s="32">
        <v>52793</v>
      </c>
      <c r="J218" s="31">
        <v>-48749.813607909229</v>
      </c>
      <c r="K218" s="31">
        <v>4043.1863920907708</v>
      </c>
      <c r="L218" s="31">
        <v>-23635</v>
      </c>
      <c r="M218" s="33">
        <v>-19591.813607909229</v>
      </c>
      <c r="N218" s="32">
        <v>14999</v>
      </c>
      <c r="O218" s="31">
        <v>0</v>
      </c>
      <c r="P218" s="31">
        <v>20495</v>
      </c>
      <c r="Q218" s="31">
        <v>0</v>
      </c>
      <c r="R218" s="33">
        <v>35494</v>
      </c>
      <c r="S218" s="32">
        <v>15</v>
      </c>
      <c r="T218" s="31">
        <v>33335</v>
      </c>
      <c r="U218" s="31">
        <v>19261</v>
      </c>
      <c r="V218" s="31">
        <v>47275.093735223971</v>
      </c>
      <c r="W218" s="30">
        <v>99886.093735223971</v>
      </c>
      <c r="X218" s="32">
        <v>-66591.093735223971</v>
      </c>
      <c r="Y218" s="31">
        <v>-2253</v>
      </c>
      <c r="Z218" s="31">
        <v>5428</v>
      </c>
      <c r="AA218" s="31">
        <v>-976</v>
      </c>
      <c r="AB218" s="31">
        <v>0</v>
      </c>
      <c r="AC218" s="33">
        <v>0</v>
      </c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  <c r="OH218" s="34"/>
      <c r="OI218" s="34"/>
      <c r="OJ218" s="34"/>
      <c r="OK218" s="34"/>
      <c r="OL218" s="34"/>
      <c r="OM218" s="34"/>
      <c r="ON218" s="34"/>
      <c r="OO218" s="34"/>
      <c r="OP218" s="34"/>
      <c r="OQ218" s="34"/>
      <c r="OR218" s="34"/>
      <c r="OS218" s="34"/>
      <c r="OT218" s="34"/>
      <c r="OU218" s="34"/>
      <c r="OV218" s="34"/>
      <c r="OW218" s="34"/>
      <c r="OX218" s="34"/>
      <c r="OY218" s="34"/>
      <c r="OZ218" s="34"/>
      <c r="PA218" s="34"/>
      <c r="PB218" s="34"/>
      <c r="PC218" s="34"/>
      <c r="PD218" s="34"/>
      <c r="PE218" s="34"/>
      <c r="PF218" s="34"/>
      <c r="PG218" s="34"/>
      <c r="PH218" s="34"/>
      <c r="PI218" s="34"/>
      <c r="PJ218" s="34"/>
      <c r="PK218" s="34"/>
      <c r="PL218" s="34"/>
      <c r="PM218" s="34"/>
      <c r="PN218" s="34"/>
      <c r="PO218" s="34"/>
      <c r="PP218" s="34"/>
      <c r="PQ218" s="34"/>
      <c r="PR218" s="34"/>
      <c r="PS218" s="34"/>
      <c r="PT218" s="34"/>
      <c r="PU218" s="34"/>
      <c r="PV218" s="34"/>
      <c r="PW218" s="34"/>
      <c r="PX218" s="34"/>
      <c r="PY218" s="34"/>
      <c r="PZ218" s="34"/>
    </row>
    <row r="219" spans="1:442" s="35" customFormat="1">
      <c r="A219" s="36">
        <v>31354</v>
      </c>
      <c r="B219" s="37" t="s">
        <v>349</v>
      </c>
      <c r="C219" s="27">
        <v>189566.07244646578</v>
      </c>
      <c r="D219" s="28">
        <v>1.8479999999999999E-4</v>
      </c>
      <c r="E219" s="28">
        <v>2.4637999999999998E-4</v>
      </c>
      <c r="F219" s="32">
        <v>2276501</v>
      </c>
      <c r="G219" s="31">
        <v>2616601</v>
      </c>
      <c r="H219" s="33">
        <v>1994661</v>
      </c>
      <c r="I219" s="32">
        <v>99067</v>
      </c>
      <c r="J219" s="31">
        <v>-548690.63335776061</v>
      </c>
      <c r="K219" s="31">
        <v>-449623.63335776061</v>
      </c>
      <c r="L219" s="31">
        <v>-44352</v>
      </c>
      <c r="M219" s="33">
        <v>-493975.63335776061</v>
      </c>
      <c r="N219" s="32">
        <v>28146</v>
      </c>
      <c r="O219" s="31">
        <v>0</v>
      </c>
      <c r="P219" s="31">
        <v>38460</v>
      </c>
      <c r="Q219" s="31">
        <v>0</v>
      </c>
      <c r="R219" s="33">
        <v>66606</v>
      </c>
      <c r="S219" s="32">
        <v>28</v>
      </c>
      <c r="T219" s="31">
        <v>62553</v>
      </c>
      <c r="U219" s="31">
        <v>36144</v>
      </c>
      <c r="V219" s="31">
        <v>402358.73616419069</v>
      </c>
      <c r="W219" s="30">
        <v>501083.73616419069</v>
      </c>
      <c r="X219" s="32">
        <v>-438605.73616419069</v>
      </c>
      <c r="Y219" s="31">
        <v>-4227</v>
      </c>
      <c r="Z219" s="31">
        <v>10185</v>
      </c>
      <c r="AA219" s="31">
        <v>-1830</v>
      </c>
      <c r="AB219" s="31">
        <v>0</v>
      </c>
      <c r="AC219" s="33">
        <v>0</v>
      </c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  <c r="OH219" s="34"/>
      <c r="OI219" s="34"/>
      <c r="OJ219" s="34"/>
      <c r="OK219" s="34"/>
      <c r="OL219" s="34"/>
      <c r="OM219" s="34"/>
      <c r="ON219" s="34"/>
      <c r="OO219" s="34"/>
      <c r="OP219" s="34"/>
      <c r="OQ219" s="34"/>
      <c r="OR219" s="34"/>
      <c r="OS219" s="34"/>
      <c r="OT219" s="34"/>
      <c r="OU219" s="34"/>
      <c r="OV219" s="34"/>
      <c r="OW219" s="34"/>
      <c r="OX219" s="34"/>
      <c r="OY219" s="34"/>
      <c r="OZ219" s="34"/>
      <c r="PA219" s="34"/>
      <c r="PB219" s="34"/>
      <c r="PC219" s="34"/>
      <c r="PD219" s="34"/>
      <c r="PE219" s="34"/>
      <c r="PF219" s="34"/>
      <c r="PG219" s="34"/>
      <c r="PH219" s="34"/>
      <c r="PI219" s="34"/>
      <c r="PJ219" s="34"/>
      <c r="PK219" s="34"/>
      <c r="PL219" s="34"/>
      <c r="PM219" s="34"/>
      <c r="PN219" s="34"/>
      <c r="PO219" s="34"/>
      <c r="PP219" s="34"/>
      <c r="PQ219" s="34"/>
      <c r="PR219" s="34"/>
      <c r="PS219" s="34"/>
      <c r="PT219" s="34"/>
      <c r="PU219" s="34"/>
      <c r="PV219" s="34"/>
      <c r="PW219" s="34"/>
      <c r="PX219" s="34"/>
      <c r="PY219" s="34"/>
      <c r="PZ219" s="34"/>
    </row>
    <row r="220" spans="1:442" s="35" customFormat="1">
      <c r="A220" s="36">
        <v>31370</v>
      </c>
      <c r="B220" s="37" t="s">
        <v>350</v>
      </c>
      <c r="C220" s="27">
        <v>648097.14448864316</v>
      </c>
      <c r="D220" s="28">
        <v>6.3181000000000001E-4</v>
      </c>
      <c r="E220" s="28">
        <v>6.7354000000000003E-4</v>
      </c>
      <c r="F220" s="32">
        <v>7783095</v>
      </c>
      <c r="G220" s="31">
        <v>8945858</v>
      </c>
      <c r="H220" s="33">
        <v>6819516</v>
      </c>
      <c r="I220" s="32">
        <v>338697</v>
      </c>
      <c r="J220" s="31">
        <v>-215228.47295495422</v>
      </c>
      <c r="K220" s="31">
        <v>123468.52704504578</v>
      </c>
      <c r="L220" s="31">
        <v>-151634</v>
      </c>
      <c r="M220" s="33">
        <v>-28165.472954954224</v>
      </c>
      <c r="N220" s="32">
        <v>96227</v>
      </c>
      <c r="O220" s="31">
        <v>0</v>
      </c>
      <c r="P220" s="31">
        <v>131490</v>
      </c>
      <c r="Q220" s="31">
        <v>521.67054122185277</v>
      </c>
      <c r="R220" s="33">
        <v>228238.67054122186</v>
      </c>
      <c r="S220" s="32">
        <v>94</v>
      </c>
      <c r="T220" s="31">
        <v>213863</v>
      </c>
      <c r="U220" s="31">
        <v>123574</v>
      </c>
      <c r="V220" s="31">
        <v>273296.05216114636</v>
      </c>
      <c r="W220" s="30">
        <v>610827.05216114642</v>
      </c>
      <c r="X220" s="32">
        <v>-396700.3816199245</v>
      </c>
      <c r="Y220" s="31">
        <v>-14453</v>
      </c>
      <c r="Z220" s="31">
        <v>34821</v>
      </c>
      <c r="AA220" s="31">
        <v>-6256</v>
      </c>
      <c r="AB220" s="31">
        <v>0</v>
      </c>
      <c r="AC220" s="33">
        <v>0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  <c r="OH220" s="34"/>
      <c r="OI220" s="34"/>
      <c r="OJ220" s="34"/>
      <c r="OK220" s="34"/>
      <c r="OL220" s="34"/>
      <c r="OM220" s="34"/>
      <c r="ON220" s="34"/>
      <c r="OO220" s="34"/>
      <c r="OP220" s="34"/>
      <c r="OQ220" s="34"/>
      <c r="OR220" s="34"/>
      <c r="OS220" s="34"/>
      <c r="OT220" s="34"/>
      <c r="OU220" s="34"/>
      <c r="OV220" s="34"/>
      <c r="OW220" s="34"/>
      <c r="OX220" s="34"/>
      <c r="OY220" s="34"/>
      <c r="OZ220" s="34"/>
      <c r="PA220" s="34"/>
      <c r="PB220" s="34"/>
      <c r="PC220" s="34"/>
      <c r="PD220" s="34"/>
      <c r="PE220" s="34"/>
      <c r="PF220" s="34"/>
      <c r="PG220" s="34"/>
      <c r="PH220" s="34"/>
      <c r="PI220" s="34"/>
      <c r="PJ220" s="34"/>
      <c r="PK220" s="34"/>
      <c r="PL220" s="34"/>
      <c r="PM220" s="34"/>
      <c r="PN220" s="34"/>
      <c r="PO220" s="34"/>
      <c r="PP220" s="34"/>
      <c r="PQ220" s="34"/>
      <c r="PR220" s="34"/>
      <c r="PS220" s="34"/>
      <c r="PT220" s="34"/>
      <c r="PU220" s="34"/>
      <c r="PV220" s="34"/>
      <c r="PW220" s="34"/>
      <c r="PX220" s="34"/>
      <c r="PY220" s="34"/>
      <c r="PZ220" s="34"/>
    </row>
    <row r="221" spans="1:442" s="35" customFormat="1">
      <c r="A221" s="36">
        <v>31395</v>
      </c>
      <c r="B221" s="37" t="s">
        <v>351</v>
      </c>
      <c r="C221" s="27">
        <v>0</v>
      </c>
      <c r="D221" s="28">
        <v>0</v>
      </c>
      <c r="E221" s="28">
        <v>0</v>
      </c>
      <c r="F221" s="32">
        <v>0</v>
      </c>
      <c r="G221" s="31">
        <v>0</v>
      </c>
      <c r="H221" s="33">
        <v>0</v>
      </c>
      <c r="I221" s="32">
        <v>0</v>
      </c>
      <c r="J221" s="31">
        <v>0</v>
      </c>
      <c r="K221" s="31">
        <v>0</v>
      </c>
      <c r="L221" s="31">
        <v>0</v>
      </c>
      <c r="M221" s="33">
        <v>0</v>
      </c>
      <c r="N221" s="32">
        <v>0</v>
      </c>
      <c r="O221" s="31">
        <v>0</v>
      </c>
      <c r="P221" s="31">
        <v>0</v>
      </c>
      <c r="Q221" s="31">
        <v>0</v>
      </c>
      <c r="R221" s="33">
        <v>0</v>
      </c>
      <c r="S221" s="32">
        <v>0</v>
      </c>
      <c r="T221" s="31">
        <v>0</v>
      </c>
      <c r="U221" s="31">
        <v>0</v>
      </c>
      <c r="V221" s="31">
        <v>0</v>
      </c>
      <c r="W221" s="30">
        <v>0</v>
      </c>
      <c r="X221" s="32">
        <v>0</v>
      </c>
      <c r="Y221" s="31">
        <v>0</v>
      </c>
      <c r="Z221" s="31">
        <v>0</v>
      </c>
      <c r="AA221" s="31">
        <v>0</v>
      </c>
      <c r="AB221" s="31">
        <v>0</v>
      </c>
      <c r="AC221" s="33">
        <v>0</v>
      </c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  <c r="OH221" s="34"/>
      <c r="OI221" s="34"/>
      <c r="OJ221" s="34"/>
      <c r="OK221" s="34"/>
      <c r="OL221" s="34"/>
      <c r="OM221" s="34"/>
      <c r="ON221" s="34"/>
      <c r="OO221" s="34"/>
      <c r="OP221" s="34"/>
      <c r="OQ221" s="34"/>
      <c r="OR221" s="34"/>
      <c r="OS221" s="34"/>
      <c r="OT221" s="34"/>
      <c r="OU221" s="34"/>
      <c r="OV221" s="34"/>
      <c r="OW221" s="34"/>
      <c r="OX221" s="34"/>
      <c r="OY221" s="34"/>
      <c r="OZ221" s="34"/>
      <c r="PA221" s="34"/>
      <c r="PB221" s="34"/>
      <c r="PC221" s="34"/>
      <c r="PD221" s="34"/>
      <c r="PE221" s="34"/>
      <c r="PF221" s="34"/>
      <c r="PG221" s="34"/>
      <c r="PH221" s="34"/>
      <c r="PI221" s="34"/>
      <c r="PJ221" s="34"/>
      <c r="PK221" s="34"/>
      <c r="PL221" s="34"/>
      <c r="PM221" s="34"/>
      <c r="PN221" s="34"/>
      <c r="PO221" s="34"/>
      <c r="PP221" s="34"/>
      <c r="PQ221" s="34"/>
      <c r="PR221" s="34"/>
      <c r="PS221" s="34"/>
      <c r="PT221" s="34"/>
      <c r="PU221" s="34"/>
      <c r="PV221" s="34"/>
      <c r="PW221" s="34"/>
      <c r="PX221" s="34"/>
      <c r="PY221" s="34"/>
      <c r="PZ221" s="34"/>
    </row>
    <row r="222" spans="1:442" s="35" customFormat="1">
      <c r="A222" s="36">
        <v>31400</v>
      </c>
      <c r="B222" s="37" t="s">
        <v>352</v>
      </c>
      <c r="C222" s="27">
        <v>0</v>
      </c>
      <c r="D222" s="28">
        <v>0</v>
      </c>
      <c r="E222" s="28">
        <v>0</v>
      </c>
      <c r="F222" s="32">
        <v>0</v>
      </c>
      <c r="G222" s="31">
        <v>0</v>
      </c>
      <c r="H222" s="33">
        <v>0</v>
      </c>
      <c r="I222" s="32">
        <v>0</v>
      </c>
      <c r="J222" s="31">
        <v>0</v>
      </c>
      <c r="K222" s="31">
        <v>0</v>
      </c>
      <c r="L222" s="31">
        <v>0</v>
      </c>
      <c r="M222" s="33">
        <v>0</v>
      </c>
      <c r="N222" s="32">
        <v>0</v>
      </c>
      <c r="O222" s="31">
        <v>0</v>
      </c>
      <c r="P222" s="31">
        <v>0</v>
      </c>
      <c r="Q222" s="31">
        <v>0</v>
      </c>
      <c r="R222" s="33">
        <v>0</v>
      </c>
      <c r="S222" s="32">
        <v>0</v>
      </c>
      <c r="T222" s="31">
        <v>0</v>
      </c>
      <c r="U222" s="31">
        <v>0</v>
      </c>
      <c r="V222" s="31">
        <v>0</v>
      </c>
      <c r="W222" s="30">
        <v>0</v>
      </c>
      <c r="X222" s="32">
        <v>0</v>
      </c>
      <c r="Y222" s="31">
        <v>0</v>
      </c>
      <c r="Z222" s="31">
        <v>0</v>
      </c>
      <c r="AA222" s="31">
        <v>0</v>
      </c>
      <c r="AB222" s="31">
        <v>0</v>
      </c>
      <c r="AC222" s="33">
        <v>0</v>
      </c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  <c r="OH222" s="34"/>
      <c r="OI222" s="34"/>
      <c r="OJ222" s="34"/>
      <c r="OK222" s="34"/>
      <c r="OL222" s="34"/>
      <c r="OM222" s="34"/>
      <c r="ON222" s="34"/>
      <c r="OO222" s="34"/>
      <c r="OP222" s="34"/>
      <c r="OQ222" s="34"/>
      <c r="OR222" s="34"/>
      <c r="OS222" s="34"/>
      <c r="OT222" s="34"/>
      <c r="OU222" s="34"/>
      <c r="OV222" s="34"/>
      <c r="OW222" s="34"/>
      <c r="OX222" s="34"/>
      <c r="OY222" s="34"/>
      <c r="OZ222" s="34"/>
      <c r="PA222" s="34"/>
      <c r="PB222" s="34"/>
      <c r="PC222" s="34"/>
      <c r="PD222" s="34"/>
      <c r="PE222" s="34"/>
      <c r="PF222" s="34"/>
      <c r="PG222" s="34"/>
      <c r="PH222" s="34"/>
      <c r="PI222" s="34"/>
      <c r="PJ222" s="34"/>
      <c r="PK222" s="34"/>
      <c r="PL222" s="34"/>
      <c r="PM222" s="34"/>
      <c r="PN222" s="34"/>
      <c r="PO222" s="34"/>
      <c r="PP222" s="34"/>
      <c r="PQ222" s="34"/>
      <c r="PR222" s="34"/>
      <c r="PS222" s="34"/>
      <c r="PT222" s="34"/>
      <c r="PU222" s="34"/>
      <c r="PV222" s="34"/>
      <c r="PW222" s="34"/>
      <c r="PX222" s="34"/>
      <c r="PY222" s="34"/>
      <c r="PZ222" s="34"/>
    </row>
    <row r="223" spans="1:442" s="35" customFormat="1">
      <c r="A223" s="36">
        <v>31415</v>
      </c>
      <c r="B223" s="37" t="s">
        <v>353</v>
      </c>
      <c r="C223" s="27">
        <v>1476183.7573876525</v>
      </c>
      <c r="D223" s="28">
        <v>1.4390900000000001E-3</v>
      </c>
      <c r="E223" s="28">
        <v>1.57048E-3</v>
      </c>
      <c r="F223" s="32">
        <v>17727757</v>
      </c>
      <c r="G223" s="31">
        <v>20376211</v>
      </c>
      <c r="H223" s="33">
        <v>15532989</v>
      </c>
      <c r="I223" s="32">
        <v>771460</v>
      </c>
      <c r="J223" s="31">
        <v>-1604688.0424133476</v>
      </c>
      <c r="K223" s="31">
        <v>-833228.04241334763</v>
      </c>
      <c r="L223" s="31">
        <v>-345382</v>
      </c>
      <c r="M223" s="33">
        <v>-1178610.0424133476</v>
      </c>
      <c r="N223" s="32">
        <v>219179</v>
      </c>
      <c r="O223" s="31">
        <v>0</v>
      </c>
      <c r="P223" s="31">
        <v>299497</v>
      </c>
      <c r="Q223" s="31">
        <v>0</v>
      </c>
      <c r="R223" s="33">
        <v>518676</v>
      </c>
      <c r="S223" s="32">
        <v>214</v>
      </c>
      <c r="T223" s="31">
        <v>487120</v>
      </c>
      <c r="U223" s="31">
        <v>281467</v>
      </c>
      <c r="V223" s="31">
        <v>872978.88547206379</v>
      </c>
      <c r="W223" s="30">
        <v>1641779.8854720639</v>
      </c>
      <c r="X223" s="32">
        <v>-1155247.8854720639</v>
      </c>
      <c r="Y223" s="31">
        <v>-32920</v>
      </c>
      <c r="Z223" s="31">
        <v>79313</v>
      </c>
      <c r="AA223" s="31">
        <v>-14249</v>
      </c>
      <c r="AB223" s="31">
        <v>0</v>
      </c>
      <c r="AC223" s="33">
        <v>0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  <c r="OH223" s="34"/>
      <c r="OI223" s="34"/>
      <c r="OJ223" s="34"/>
      <c r="OK223" s="34"/>
      <c r="OL223" s="34"/>
      <c r="OM223" s="34"/>
      <c r="ON223" s="34"/>
      <c r="OO223" s="34"/>
      <c r="OP223" s="34"/>
      <c r="OQ223" s="34"/>
      <c r="OR223" s="34"/>
      <c r="OS223" s="34"/>
      <c r="OT223" s="34"/>
      <c r="OU223" s="34"/>
      <c r="OV223" s="34"/>
      <c r="OW223" s="34"/>
      <c r="OX223" s="34"/>
      <c r="OY223" s="34"/>
      <c r="OZ223" s="34"/>
      <c r="PA223" s="34"/>
      <c r="PB223" s="34"/>
      <c r="PC223" s="34"/>
      <c r="PD223" s="34"/>
      <c r="PE223" s="34"/>
      <c r="PF223" s="34"/>
      <c r="PG223" s="34"/>
      <c r="PH223" s="34"/>
      <c r="PI223" s="34"/>
      <c r="PJ223" s="34"/>
      <c r="PK223" s="34"/>
      <c r="PL223" s="34"/>
      <c r="PM223" s="34"/>
      <c r="PN223" s="34"/>
      <c r="PO223" s="34"/>
      <c r="PP223" s="34"/>
      <c r="PQ223" s="34"/>
      <c r="PR223" s="34"/>
      <c r="PS223" s="34"/>
      <c r="PT223" s="34"/>
      <c r="PU223" s="34"/>
      <c r="PV223" s="34"/>
      <c r="PW223" s="34"/>
      <c r="PX223" s="34"/>
      <c r="PY223" s="34"/>
      <c r="PZ223" s="34"/>
    </row>
    <row r="224" spans="1:442" s="35" customFormat="1">
      <c r="A224" s="36">
        <v>31765</v>
      </c>
      <c r="B224" s="37" t="s">
        <v>354</v>
      </c>
      <c r="C224" s="27">
        <v>860182.24166966008</v>
      </c>
      <c r="D224" s="28">
        <v>8.3856000000000002E-4</v>
      </c>
      <c r="E224" s="28">
        <v>9.6042000000000002E-4</v>
      </c>
      <c r="F224" s="32">
        <v>10329992</v>
      </c>
      <c r="G224" s="31">
        <v>11873250</v>
      </c>
      <c r="H224" s="33">
        <v>9051097</v>
      </c>
      <c r="I224" s="32">
        <v>449531</v>
      </c>
      <c r="J224" s="31">
        <v>-785877.1297670505</v>
      </c>
      <c r="K224" s="31">
        <v>-336346.1297670505</v>
      </c>
      <c r="L224" s="31">
        <v>-201254</v>
      </c>
      <c r="M224" s="33">
        <v>-537600.1297670505</v>
      </c>
      <c r="N224" s="32">
        <v>127716</v>
      </c>
      <c r="O224" s="31">
        <v>0</v>
      </c>
      <c r="P224" s="31">
        <v>174517</v>
      </c>
      <c r="Q224" s="31">
        <v>1128.6711091449797</v>
      </c>
      <c r="R224" s="33">
        <v>303361.67110914498</v>
      </c>
      <c r="S224" s="32">
        <v>125</v>
      </c>
      <c r="T224" s="31">
        <v>283846</v>
      </c>
      <c r="U224" s="31">
        <v>164011</v>
      </c>
      <c r="V224" s="31">
        <v>793527.85790777137</v>
      </c>
      <c r="W224" s="30">
        <v>1241509.8579077714</v>
      </c>
      <c r="X224" s="32">
        <v>-956878.18679862644</v>
      </c>
      <c r="Y224" s="31">
        <v>-19183</v>
      </c>
      <c r="Z224" s="31">
        <v>46216</v>
      </c>
      <c r="AA224" s="31">
        <v>-8303</v>
      </c>
      <c r="AB224" s="31">
        <v>0</v>
      </c>
      <c r="AC224" s="33">
        <v>0</v>
      </c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  <c r="OH224" s="34"/>
      <c r="OI224" s="34"/>
      <c r="OJ224" s="34"/>
      <c r="OK224" s="34"/>
      <c r="OL224" s="34"/>
      <c r="OM224" s="34"/>
      <c r="ON224" s="34"/>
      <c r="OO224" s="34"/>
      <c r="OP224" s="34"/>
      <c r="OQ224" s="34"/>
      <c r="OR224" s="34"/>
      <c r="OS224" s="34"/>
      <c r="OT224" s="34"/>
      <c r="OU224" s="34"/>
      <c r="OV224" s="34"/>
      <c r="OW224" s="34"/>
      <c r="OX224" s="34"/>
      <c r="OY224" s="34"/>
      <c r="OZ224" s="34"/>
      <c r="PA224" s="34"/>
      <c r="PB224" s="34"/>
      <c r="PC224" s="34"/>
      <c r="PD224" s="34"/>
      <c r="PE224" s="34"/>
      <c r="PF224" s="34"/>
      <c r="PG224" s="34"/>
      <c r="PH224" s="34"/>
      <c r="PI224" s="34"/>
      <c r="PJ224" s="34"/>
      <c r="PK224" s="34"/>
      <c r="PL224" s="34"/>
      <c r="PM224" s="34"/>
      <c r="PN224" s="34"/>
      <c r="PO224" s="34"/>
      <c r="PP224" s="34"/>
      <c r="PQ224" s="34"/>
      <c r="PR224" s="34"/>
      <c r="PS224" s="34"/>
      <c r="PT224" s="34"/>
      <c r="PU224" s="34"/>
      <c r="PV224" s="34"/>
      <c r="PW224" s="34"/>
      <c r="PX224" s="34"/>
      <c r="PY224" s="34"/>
      <c r="PZ224" s="34"/>
    </row>
    <row r="225" spans="1:442" s="35" customFormat="1">
      <c r="A225" s="36">
        <v>35605</v>
      </c>
      <c r="B225" s="37" t="s">
        <v>355</v>
      </c>
      <c r="C225" s="27">
        <v>2550666.9458931047</v>
      </c>
      <c r="D225" s="28">
        <v>2.4865600000000001E-3</v>
      </c>
      <c r="E225" s="28">
        <v>2.6362E-3</v>
      </c>
      <c r="F225" s="32">
        <v>30631254</v>
      </c>
      <c r="G225" s="31">
        <v>35207438</v>
      </c>
      <c r="H225" s="33">
        <v>26838981</v>
      </c>
      <c r="I225" s="32">
        <v>1332982</v>
      </c>
      <c r="J225" s="31">
        <v>-110831.14881206746</v>
      </c>
      <c r="K225" s="31">
        <v>1222150.8511879325</v>
      </c>
      <c r="L225" s="31">
        <v>-596774</v>
      </c>
      <c r="M225" s="33">
        <v>625376.85118793254</v>
      </c>
      <c r="N225" s="32">
        <v>378712</v>
      </c>
      <c r="O225" s="31">
        <v>0</v>
      </c>
      <c r="P225" s="31">
        <v>517492</v>
      </c>
      <c r="Q225" s="31">
        <v>13663.179011377115</v>
      </c>
      <c r="R225" s="33">
        <v>909867.17901137716</v>
      </c>
      <c r="S225" s="32">
        <v>370</v>
      </c>
      <c r="T225" s="31">
        <v>841680</v>
      </c>
      <c r="U225" s="31">
        <v>486338</v>
      </c>
      <c r="V225" s="31">
        <v>981010.07980996638</v>
      </c>
      <c r="W225" s="30">
        <v>2309398.0798099665</v>
      </c>
      <c r="X225" s="32">
        <v>-1455070.9007985892</v>
      </c>
      <c r="Y225" s="31">
        <v>-56882</v>
      </c>
      <c r="Z225" s="31">
        <v>137043</v>
      </c>
      <c r="AA225" s="31">
        <v>-24621.000000000233</v>
      </c>
      <c r="AB225" s="31">
        <v>0</v>
      </c>
      <c r="AC225" s="33">
        <v>0</v>
      </c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  <c r="OH225" s="34"/>
      <c r="OI225" s="34"/>
      <c r="OJ225" s="34"/>
      <c r="OK225" s="34"/>
      <c r="OL225" s="34"/>
      <c r="OM225" s="34"/>
      <c r="ON225" s="34"/>
      <c r="OO225" s="34"/>
      <c r="OP225" s="34"/>
      <c r="OQ225" s="34"/>
      <c r="OR225" s="34"/>
      <c r="OS225" s="34"/>
      <c r="OT225" s="34"/>
      <c r="OU225" s="34"/>
      <c r="OV225" s="34"/>
      <c r="OW225" s="34"/>
      <c r="OX225" s="34"/>
      <c r="OY225" s="34"/>
      <c r="OZ225" s="34"/>
      <c r="PA225" s="34"/>
      <c r="PB225" s="34"/>
      <c r="PC225" s="34"/>
      <c r="PD225" s="34"/>
      <c r="PE225" s="34"/>
      <c r="PF225" s="34"/>
      <c r="PG225" s="34"/>
      <c r="PH225" s="34"/>
      <c r="PI225" s="34"/>
      <c r="PJ225" s="34"/>
      <c r="PK225" s="34"/>
      <c r="PL225" s="34"/>
      <c r="PM225" s="34"/>
      <c r="PN225" s="34"/>
      <c r="PO225" s="34"/>
      <c r="PP225" s="34"/>
      <c r="PQ225" s="34"/>
      <c r="PR225" s="34"/>
      <c r="PS225" s="34"/>
      <c r="PT225" s="34"/>
      <c r="PU225" s="34"/>
      <c r="PV225" s="34"/>
      <c r="PW225" s="34"/>
      <c r="PX225" s="34"/>
      <c r="PY225" s="34"/>
      <c r="PZ225" s="34"/>
    </row>
    <row r="226" spans="1:442" s="35" customFormat="1">
      <c r="A226" s="36">
        <v>35607</v>
      </c>
      <c r="B226" s="37" t="s">
        <v>356</v>
      </c>
      <c r="C226" s="27">
        <v>1483922.0682538927</v>
      </c>
      <c r="D226" s="28">
        <v>1.44663E-3</v>
      </c>
      <c r="E226" s="28">
        <v>1.4643499999999999E-3</v>
      </c>
      <c r="F226" s="32">
        <v>17820640</v>
      </c>
      <c r="G226" s="31">
        <v>20482971</v>
      </c>
      <c r="H226" s="33">
        <v>15614373</v>
      </c>
      <c r="I226" s="32">
        <v>775502</v>
      </c>
      <c r="J226" s="31">
        <v>259352.41103148545</v>
      </c>
      <c r="K226" s="31">
        <v>1034854.4110314854</v>
      </c>
      <c r="L226" s="31">
        <v>-347191</v>
      </c>
      <c r="M226" s="33">
        <v>687663.41103148542</v>
      </c>
      <c r="N226" s="32">
        <v>220327</v>
      </c>
      <c r="O226" s="31">
        <v>0</v>
      </c>
      <c r="P226" s="31">
        <v>301066</v>
      </c>
      <c r="Q226" s="31">
        <v>6498.0514860200401</v>
      </c>
      <c r="R226" s="33">
        <v>527891.05148602009</v>
      </c>
      <c r="S226" s="32">
        <v>215</v>
      </c>
      <c r="T226" s="31">
        <v>489672</v>
      </c>
      <c r="U226" s="31">
        <v>282941</v>
      </c>
      <c r="V226" s="31">
        <v>121376.82531311816</v>
      </c>
      <c r="W226" s="30">
        <v>894204.82531311817</v>
      </c>
      <c r="X226" s="32">
        <v>-398626.77382709814</v>
      </c>
      <c r="Y226" s="31">
        <v>-33093</v>
      </c>
      <c r="Z226" s="31">
        <v>79729</v>
      </c>
      <c r="AA226" s="31">
        <v>-14322.999999999942</v>
      </c>
      <c r="AB226" s="31">
        <v>0</v>
      </c>
      <c r="AC226" s="33">
        <v>0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  <c r="OH226" s="34"/>
      <c r="OI226" s="34"/>
      <c r="OJ226" s="34"/>
      <c r="OK226" s="34"/>
      <c r="OL226" s="34"/>
      <c r="OM226" s="34"/>
      <c r="ON226" s="34"/>
      <c r="OO226" s="34"/>
      <c r="OP226" s="34"/>
      <c r="OQ226" s="34"/>
      <c r="OR226" s="34"/>
      <c r="OS226" s="34"/>
      <c r="OT226" s="34"/>
      <c r="OU226" s="34"/>
      <c r="OV226" s="34"/>
      <c r="OW226" s="34"/>
      <c r="OX226" s="34"/>
      <c r="OY226" s="34"/>
      <c r="OZ226" s="34"/>
      <c r="PA226" s="34"/>
      <c r="PB226" s="34"/>
      <c r="PC226" s="34"/>
      <c r="PD226" s="34"/>
      <c r="PE226" s="34"/>
      <c r="PF226" s="34"/>
      <c r="PG226" s="34"/>
      <c r="PH226" s="34"/>
      <c r="PI226" s="34"/>
      <c r="PJ226" s="34"/>
      <c r="PK226" s="34"/>
      <c r="PL226" s="34"/>
      <c r="PM226" s="34"/>
      <c r="PN226" s="34"/>
      <c r="PO226" s="34"/>
      <c r="PP226" s="34"/>
      <c r="PQ226" s="34"/>
      <c r="PR226" s="34"/>
      <c r="PS226" s="34"/>
      <c r="PT226" s="34"/>
      <c r="PU226" s="34"/>
      <c r="PV226" s="34"/>
      <c r="PW226" s="34"/>
      <c r="PX226" s="34"/>
      <c r="PY226" s="34"/>
      <c r="PZ226" s="34"/>
    </row>
    <row r="227" spans="1:442" s="35" customFormat="1">
      <c r="A227" s="36">
        <v>35609</v>
      </c>
      <c r="B227" s="37" t="s">
        <v>357</v>
      </c>
      <c r="C227" s="27">
        <v>1017209.8379039541</v>
      </c>
      <c r="D227" s="28">
        <v>9.9164000000000001E-4</v>
      </c>
      <c r="E227" s="28">
        <v>9.1014999999999998E-4</v>
      </c>
      <c r="F227" s="32">
        <v>12215742</v>
      </c>
      <c r="G227" s="31">
        <v>14040725</v>
      </c>
      <c r="H227" s="33">
        <v>10703384</v>
      </c>
      <c r="I227" s="32">
        <v>531593</v>
      </c>
      <c r="J227" s="31">
        <v>-530932.80870536284</v>
      </c>
      <c r="K227" s="31">
        <v>660.19129463715944</v>
      </c>
      <c r="L227" s="31">
        <v>-237994</v>
      </c>
      <c r="M227" s="33">
        <v>-237333.80870536284</v>
      </c>
      <c r="N227" s="32">
        <v>151030</v>
      </c>
      <c r="O227" s="31">
        <v>0</v>
      </c>
      <c r="P227" s="31">
        <v>206376</v>
      </c>
      <c r="Q227" s="31">
        <v>523635.03299582418</v>
      </c>
      <c r="R227" s="33">
        <v>881041.03299582424</v>
      </c>
      <c r="S227" s="32">
        <v>148</v>
      </c>
      <c r="T227" s="31">
        <v>335662</v>
      </c>
      <c r="U227" s="31">
        <v>193952</v>
      </c>
      <c r="V227" s="31">
        <v>22081.926415131795</v>
      </c>
      <c r="W227" s="30">
        <v>551843.92641513178</v>
      </c>
      <c r="X227" s="32">
        <v>307049.1065806924</v>
      </c>
      <c r="Y227" s="31">
        <v>-22684</v>
      </c>
      <c r="Z227" s="31">
        <v>54653</v>
      </c>
      <c r="AA227" s="31">
        <v>-9820.9999999999418</v>
      </c>
      <c r="AB227" s="31">
        <v>0</v>
      </c>
      <c r="AC227" s="33">
        <v>0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  <c r="OH227" s="34"/>
      <c r="OI227" s="34"/>
      <c r="OJ227" s="34"/>
      <c r="OK227" s="34"/>
      <c r="OL227" s="34"/>
      <c r="OM227" s="34"/>
      <c r="ON227" s="34"/>
      <c r="OO227" s="34"/>
      <c r="OP227" s="34"/>
      <c r="OQ227" s="34"/>
      <c r="OR227" s="34"/>
      <c r="OS227" s="34"/>
      <c r="OT227" s="34"/>
      <c r="OU227" s="34"/>
      <c r="OV227" s="34"/>
      <c r="OW227" s="34"/>
      <c r="OX227" s="34"/>
      <c r="OY227" s="34"/>
      <c r="OZ227" s="34"/>
      <c r="PA227" s="34"/>
      <c r="PB227" s="34"/>
      <c r="PC227" s="34"/>
      <c r="PD227" s="34"/>
      <c r="PE227" s="34"/>
      <c r="PF227" s="34"/>
      <c r="PG227" s="34"/>
      <c r="PH227" s="34"/>
      <c r="PI227" s="34"/>
      <c r="PJ227" s="34"/>
      <c r="PK227" s="34"/>
      <c r="PL227" s="34"/>
      <c r="PM227" s="34"/>
      <c r="PN227" s="34"/>
      <c r="PO227" s="34"/>
      <c r="PP227" s="34"/>
      <c r="PQ227" s="34"/>
      <c r="PR227" s="34"/>
      <c r="PS227" s="34"/>
      <c r="PT227" s="34"/>
      <c r="PU227" s="34"/>
      <c r="PV227" s="34"/>
      <c r="PW227" s="34"/>
      <c r="PX227" s="34"/>
      <c r="PY227" s="34"/>
      <c r="PZ227" s="34"/>
    </row>
    <row r="228" spans="1:442" s="35" customFormat="1">
      <c r="A228" s="36">
        <v>35615</v>
      </c>
      <c r="B228" s="37" t="s">
        <v>118</v>
      </c>
      <c r="C228" s="27">
        <v>870937.45441522426</v>
      </c>
      <c r="D228" s="28">
        <v>8.4904999999999996E-4</v>
      </c>
      <c r="E228" s="28">
        <v>7.8569999999999996E-4</v>
      </c>
      <c r="F228" s="32">
        <v>10459215</v>
      </c>
      <c r="G228" s="31">
        <v>12021779</v>
      </c>
      <c r="H228" s="33">
        <v>9164322</v>
      </c>
      <c r="I228" s="32">
        <v>455154</v>
      </c>
      <c r="J228" s="31">
        <v>592117.18569020252</v>
      </c>
      <c r="K228" s="31">
        <v>1047271.1856902025</v>
      </c>
      <c r="L228" s="31">
        <v>-203772</v>
      </c>
      <c r="M228" s="33">
        <v>843499.18569020252</v>
      </c>
      <c r="N228" s="32">
        <v>129313</v>
      </c>
      <c r="O228" s="31">
        <v>0</v>
      </c>
      <c r="P228" s="31">
        <v>176701</v>
      </c>
      <c r="Q228" s="31">
        <v>410508.46739631158</v>
      </c>
      <c r="R228" s="33">
        <v>716522.46739631158</v>
      </c>
      <c r="S228" s="32">
        <v>126</v>
      </c>
      <c r="T228" s="31">
        <v>287397</v>
      </c>
      <c r="U228" s="31">
        <v>166063</v>
      </c>
      <c r="V228" s="31">
        <v>0</v>
      </c>
      <c r="W228" s="30">
        <v>453586</v>
      </c>
      <c r="X228" s="32">
        <v>243972.46739631158</v>
      </c>
      <c r="Y228" s="31">
        <v>-19423</v>
      </c>
      <c r="Z228" s="31">
        <v>46794</v>
      </c>
      <c r="AA228" s="31">
        <v>-8407</v>
      </c>
      <c r="AB228" s="31">
        <v>0</v>
      </c>
      <c r="AC228" s="33">
        <v>0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  <c r="OH228" s="34"/>
      <c r="OI228" s="34"/>
      <c r="OJ228" s="34"/>
      <c r="OK228" s="34"/>
      <c r="OL228" s="34"/>
      <c r="OM228" s="34"/>
      <c r="ON228" s="34"/>
      <c r="OO228" s="34"/>
      <c r="OP228" s="34"/>
      <c r="OQ228" s="34"/>
      <c r="OR228" s="34"/>
      <c r="OS228" s="34"/>
      <c r="OT228" s="34"/>
      <c r="OU228" s="34"/>
      <c r="OV228" s="34"/>
      <c r="OW228" s="34"/>
      <c r="OX228" s="34"/>
      <c r="OY228" s="34"/>
      <c r="OZ228" s="34"/>
      <c r="PA228" s="34"/>
      <c r="PB228" s="34"/>
      <c r="PC228" s="34"/>
      <c r="PD228" s="34"/>
      <c r="PE228" s="34"/>
      <c r="PF228" s="34"/>
      <c r="PG228" s="34"/>
      <c r="PH228" s="34"/>
      <c r="PI228" s="34"/>
      <c r="PJ228" s="34"/>
      <c r="PK228" s="34"/>
      <c r="PL228" s="34"/>
      <c r="PM228" s="34"/>
      <c r="PN228" s="34"/>
      <c r="PO228" s="34"/>
      <c r="PP228" s="34"/>
      <c r="PQ228" s="34"/>
      <c r="PR228" s="34"/>
      <c r="PS228" s="34"/>
      <c r="PT228" s="34"/>
      <c r="PU228" s="34"/>
      <c r="PV228" s="34"/>
      <c r="PW228" s="34"/>
      <c r="PX228" s="34"/>
      <c r="PY228" s="34"/>
      <c r="PZ228" s="34"/>
    </row>
    <row r="229" spans="1:442" s="35" customFormat="1">
      <c r="A229" s="36">
        <v>35616</v>
      </c>
      <c r="B229" s="37" t="s">
        <v>358</v>
      </c>
      <c r="C229" s="27">
        <v>1111601.571791328</v>
      </c>
      <c r="D229" s="28">
        <v>1.08366E-3</v>
      </c>
      <c r="E229" s="28">
        <v>1.06532E-3</v>
      </c>
      <c r="F229" s="32">
        <v>13349312</v>
      </c>
      <c r="G229" s="31">
        <v>15343644</v>
      </c>
      <c r="H229" s="33">
        <v>11696613</v>
      </c>
      <c r="I229" s="32">
        <v>580923</v>
      </c>
      <c r="J229" s="31">
        <v>-106754.89780351573</v>
      </c>
      <c r="K229" s="31">
        <v>474168.10219648428</v>
      </c>
      <c r="L229" s="31">
        <v>-260078</v>
      </c>
      <c r="M229" s="33">
        <v>214090.10219648428</v>
      </c>
      <c r="N229" s="32">
        <v>165045</v>
      </c>
      <c r="O229" s="31">
        <v>0</v>
      </c>
      <c r="P229" s="31">
        <v>225527</v>
      </c>
      <c r="Q229" s="31">
        <v>113961.54981573902</v>
      </c>
      <c r="R229" s="33">
        <v>504533.54981573904</v>
      </c>
      <c r="S229" s="32">
        <v>161</v>
      </c>
      <c r="T229" s="31">
        <v>366810</v>
      </c>
      <c r="U229" s="31">
        <v>211949</v>
      </c>
      <c r="V229" s="31">
        <v>3938.3442149765747</v>
      </c>
      <c r="W229" s="30">
        <v>582858.34421497653</v>
      </c>
      <c r="X229" s="32">
        <v>-102529.79439923755</v>
      </c>
      <c r="Y229" s="31">
        <v>-24789</v>
      </c>
      <c r="Z229" s="31">
        <v>59724</v>
      </c>
      <c r="AA229" s="31">
        <v>-10730</v>
      </c>
      <c r="AB229" s="31">
        <v>0</v>
      </c>
      <c r="AC229" s="33">
        <v>0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  <c r="OH229" s="34"/>
      <c r="OI229" s="34"/>
      <c r="OJ229" s="34"/>
      <c r="OK229" s="34"/>
      <c r="OL229" s="34"/>
      <c r="OM229" s="34"/>
      <c r="ON229" s="34"/>
      <c r="OO229" s="34"/>
      <c r="OP229" s="34"/>
      <c r="OQ229" s="34"/>
      <c r="OR229" s="34"/>
      <c r="OS229" s="34"/>
      <c r="OT229" s="34"/>
      <c r="OU229" s="34"/>
      <c r="OV229" s="34"/>
      <c r="OW229" s="34"/>
      <c r="OX229" s="34"/>
      <c r="OY229" s="34"/>
      <c r="OZ229" s="34"/>
      <c r="PA229" s="34"/>
      <c r="PB229" s="34"/>
      <c r="PC229" s="34"/>
      <c r="PD229" s="34"/>
      <c r="PE229" s="34"/>
      <c r="PF229" s="34"/>
      <c r="PG229" s="34"/>
      <c r="PH229" s="34"/>
      <c r="PI229" s="34"/>
      <c r="PJ229" s="34"/>
      <c r="PK229" s="34"/>
      <c r="PL229" s="34"/>
      <c r="PM229" s="34"/>
      <c r="PN229" s="34"/>
      <c r="PO229" s="34"/>
      <c r="PP229" s="34"/>
      <c r="PQ229" s="34"/>
      <c r="PR229" s="34"/>
      <c r="PS229" s="34"/>
      <c r="PT229" s="34"/>
      <c r="PU229" s="34"/>
      <c r="PV229" s="34"/>
      <c r="PW229" s="34"/>
      <c r="PX229" s="34"/>
      <c r="PY229" s="34"/>
      <c r="PZ229" s="34"/>
    </row>
    <row r="230" spans="1:442" s="35" customFormat="1">
      <c r="A230" s="36">
        <v>35617</v>
      </c>
      <c r="B230" s="37" t="s">
        <v>359</v>
      </c>
      <c r="C230" s="27">
        <v>1249263.8270836063</v>
      </c>
      <c r="D230" s="28">
        <v>1.21787E-3</v>
      </c>
      <c r="E230" s="28">
        <v>1.28808E-3</v>
      </c>
      <c r="F230" s="32">
        <v>15002608</v>
      </c>
      <c r="G230" s="31">
        <v>17243937</v>
      </c>
      <c r="H230" s="33">
        <v>13145225</v>
      </c>
      <c r="I230" s="32">
        <v>652869</v>
      </c>
      <c r="J230" s="31">
        <v>-1189814.5337886086</v>
      </c>
      <c r="K230" s="31">
        <v>-536945.53378860862</v>
      </c>
      <c r="L230" s="31">
        <v>-292289</v>
      </c>
      <c r="M230" s="33">
        <v>-829234.53378860862</v>
      </c>
      <c r="N230" s="32">
        <v>185486</v>
      </c>
      <c r="O230" s="31">
        <v>0</v>
      </c>
      <c r="P230" s="31">
        <v>253458</v>
      </c>
      <c r="Q230" s="31">
        <v>0</v>
      </c>
      <c r="R230" s="33">
        <v>438944</v>
      </c>
      <c r="S230" s="32">
        <v>181</v>
      </c>
      <c r="T230" s="31">
        <v>412239</v>
      </c>
      <c r="U230" s="31">
        <v>238199</v>
      </c>
      <c r="V230" s="31">
        <v>473799.65315904852</v>
      </c>
      <c r="W230" s="30">
        <v>1124418.6531590484</v>
      </c>
      <c r="X230" s="32">
        <v>-712677.65315904852</v>
      </c>
      <c r="Y230" s="31">
        <v>-27860</v>
      </c>
      <c r="Z230" s="31">
        <v>67121</v>
      </c>
      <c r="AA230" s="31">
        <v>-12057.999999999884</v>
      </c>
      <c r="AB230" s="31">
        <v>0</v>
      </c>
      <c r="AC230" s="33">
        <v>0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  <c r="OH230" s="34"/>
      <c r="OI230" s="34"/>
      <c r="OJ230" s="34"/>
      <c r="OK230" s="34"/>
      <c r="OL230" s="34"/>
      <c r="OM230" s="34"/>
      <c r="ON230" s="34"/>
      <c r="OO230" s="34"/>
      <c r="OP230" s="34"/>
      <c r="OQ230" s="34"/>
      <c r="OR230" s="34"/>
      <c r="OS230" s="34"/>
      <c r="OT230" s="34"/>
      <c r="OU230" s="34"/>
      <c r="OV230" s="34"/>
      <c r="OW230" s="34"/>
      <c r="OX230" s="34"/>
      <c r="OY230" s="34"/>
      <c r="OZ230" s="34"/>
      <c r="PA230" s="34"/>
      <c r="PB230" s="34"/>
      <c r="PC230" s="34"/>
      <c r="PD230" s="34"/>
      <c r="PE230" s="34"/>
      <c r="PF230" s="34"/>
      <c r="PG230" s="34"/>
      <c r="PH230" s="34"/>
      <c r="PI230" s="34"/>
      <c r="PJ230" s="34"/>
      <c r="PK230" s="34"/>
      <c r="PL230" s="34"/>
      <c r="PM230" s="34"/>
      <c r="PN230" s="34"/>
      <c r="PO230" s="34"/>
      <c r="PP230" s="34"/>
      <c r="PQ230" s="34"/>
      <c r="PR230" s="34"/>
      <c r="PS230" s="34"/>
      <c r="PT230" s="34"/>
      <c r="PU230" s="34"/>
      <c r="PV230" s="34"/>
      <c r="PW230" s="34"/>
      <c r="PX230" s="34"/>
      <c r="PY230" s="34"/>
      <c r="PZ230" s="34"/>
    </row>
    <row r="231" spans="1:442" s="35" customFormat="1">
      <c r="A231" s="36">
        <v>35618</v>
      </c>
      <c r="B231" s="37" t="s">
        <v>360</v>
      </c>
      <c r="C231" s="27">
        <v>1538335.0403685451</v>
      </c>
      <c r="D231" s="28">
        <v>1.5005000000000001E-3</v>
      </c>
      <c r="E231" s="28">
        <v>1.66606E-3</v>
      </c>
      <c r="F231" s="32">
        <v>18484250</v>
      </c>
      <c r="G231" s="31">
        <v>21245721</v>
      </c>
      <c r="H231" s="33">
        <v>16195825</v>
      </c>
      <c r="I231" s="32">
        <v>804380</v>
      </c>
      <c r="J231" s="31">
        <v>-1361592.9795288139</v>
      </c>
      <c r="K231" s="31">
        <v>-557212.97952881386</v>
      </c>
      <c r="L231" s="31">
        <v>-360120</v>
      </c>
      <c r="M231" s="33">
        <v>-917332.97952881386</v>
      </c>
      <c r="N231" s="32">
        <v>228532</v>
      </c>
      <c r="O231" s="31">
        <v>0</v>
      </c>
      <c r="P231" s="31">
        <v>312277</v>
      </c>
      <c r="Q231" s="31">
        <v>0</v>
      </c>
      <c r="R231" s="33">
        <v>540809</v>
      </c>
      <c r="S231" s="32">
        <v>223</v>
      </c>
      <c r="T231" s="31">
        <v>507907</v>
      </c>
      <c r="U231" s="31">
        <v>293478</v>
      </c>
      <c r="V231" s="31">
        <v>1090960.0945358614</v>
      </c>
      <c r="W231" s="30">
        <v>1892568.0945358614</v>
      </c>
      <c r="X231" s="32">
        <v>-1385274.0945358614</v>
      </c>
      <c r="Y231" s="31">
        <v>-34325</v>
      </c>
      <c r="Z231" s="31">
        <v>82698</v>
      </c>
      <c r="AA231" s="31">
        <v>-14858</v>
      </c>
      <c r="AB231" s="31">
        <v>0</v>
      </c>
      <c r="AC231" s="33">
        <v>0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  <c r="OH231" s="34"/>
      <c r="OI231" s="34"/>
      <c r="OJ231" s="34"/>
      <c r="OK231" s="34"/>
      <c r="OL231" s="34"/>
      <c r="OM231" s="34"/>
      <c r="ON231" s="34"/>
      <c r="OO231" s="34"/>
      <c r="OP231" s="34"/>
      <c r="OQ231" s="34"/>
      <c r="OR231" s="34"/>
      <c r="OS231" s="34"/>
      <c r="OT231" s="34"/>
      <c r="OU231" s="34"/>
      <c r="OV231" s="34"/>
      <c r="OW231" s="34"/>
      <c r="OX231" s="34"/>
      <c r="OY231" s="34"/>
      <c r="OZ231" s="34"/>
      <c r="PA231" s="34"/>
      <c r="PB231" s="34"/>
      <c r="PC231" s="34"/>
      <c r="PD231" s="34"/>
      <c r="PE231" s="34"/>
      <c r="PF231" s="34"/>
      <c r="PG231" s="34"/>
      <c r="PH231" s="34"/>
      <c r="PI231" s="34"/>
      <c r="PJ231" s="34"/>
      <c r="PK231" s="34"/>
      <c r="PL231" s="34"/>
      <c r="PM231" s="34"/>
      <c r="PN231" s="34"/>
      <c r="PO231" s="34"/>
      <c r="PP231" s="34"/>
      <c r="PQ231" s="34"/>
      <c r="PR231" s="34"/>
      <c r="PS231" s="34"/>
      <c r="PT231" s="34"/>
      <c r="PU231" s="34"/>
      <c r="PV231" s="34"/>
      <c r="PW231" s="34"/>
      <c r="PX231" s="34"/>
      <c r="PY231" s="34"/>
      <c r="PZ231" s="34"/>
    </row>
    <row r="232" spans="1:442" s="35" customFormat="1">
      <c r="A232" s="36">
        <v>35619</v>
      </c>
      <c r="B232" s="37" t="s">
        <v>361</v>
      </c>
      <c r="C232" s="27">
        <v>523950.93754766142</v>
      </c>
      <c r="D232" s="28">
        <v>5.1077999999999996E-4</v>
      </c>
      <c r="E232" s="28">
        <v>5.3153E-4</v>
      </c>
      <c r="F232" s="32">
        <v>6292159</v>
      </c>
      <c r="G232" s="31">
        <v>7232182</v>
      </c>
      <c r="H232" s="33">
        <v>5513165</v>
      </c>
      <c r="I232" s="32">
        <v>273816</v>
      </c>
      <c r="J232" s="31">
        <v>-481970.95554854342</v>
      </c>
      <c r="K232" s="31">
        <v>-208154.95554854342</v>
      </c>
      <c r="L232" s="31">
        <v>-122587</v>
      </c>
      <c r="M232" s="33">
        <v>-330741.95554854342</v>
      </c>
      <c r="N232" s="32">
        <v>77794</v>
      </c>
      <c r="O232" s="31">
        <v>0</v>
      </c>
      <c r="P232" s="31">
        <v>106301</v>
      </c>
      <c r="Q232" s="31">
        <v>0</v>
      </c>
      <c r="R232" s="33">
        <v>184095</v>
      </c>
      <c r="S232" s="32">
        <v>76</v>
      </c>
      <c r="T232" s="31">
        <v>172895</v>
      </c>
      <c r="U232" s="31">
        <v>99902</v>
      </c>
      <c r="V232" s="31">
        <v>144631.08178085924</v>
      </c>
      <c r="W232" s="30">
        <v>417504.08178085927</v>
      </c>
      <c r="X232" s="32">
        <v>-244817.08178085924</v>
      </c>
      <c r="Y232" s="31">
        <v>-11684</v>
      </c>
      <c r="Z232" s="31">
        <v>28151</v>
      </c>
      <c r="AA232" s="31">
        <v>-5059.0000000000291</v>
      </c>
      <c r="AB232" s="31">
        <v>0</v>
      </c>
      <c r="AC232" s="33">
        <v>0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  <c r="OH232" s="34"/>
      <c r="OI232" s="34"/>
      <c r="OJ232" s="34"/>
      <c r="OK232" s="34"/>
      <c r="OL232" s="34"/>
      <c r="OM232" s="34"/>
      <c r="ON232" s="34"/>
      <c r="OO232" s="34"/>
      <c r="OP232" s="34"/>
      <c r="OQ232" s="34"/>
      <c r="OR232" s="34"/>
      <c r="OS232" s="34"/>
      <c r="OT232" s="34"/>
      <c r="OU232" s="34"/>
      <c r="OV232" s="34"/>
      <c r="OW232" s="34"/>
      <c r="OX232" s="34"/>
      <c r="OY232" s="34"/>
      <c r="OZ232" s="34"/>
      <c r="PA232" s="34"/>
      <c r="PB232" s="34"/>
      <c r="PC232" s="34"/>
      <c r="PD232" s="34"/>
      <c r="PE232" s="34"/>
      <c r="PF232" s="34"/>
      <c r="PG232" s="34"/>
      <c r="PH232" s="34"/>
      <c r="PI232" s="34"/>
      <c r="PJ232" s="34"/>
      <c r="PK232" s="34"/>
      <c r="PL232" s="34"/>
      <c r="PM232" s="34"/>
      <c r="PN232" s="34"/>
      <c r="PO232" s="34"/>
      <c r="PP232" s="34"/>
      <c r="PQ232" s="34"/>
      <c r="PR232" s="34"/>
      <c r="PS232" s="34"/>
      <c r="PT232" s="34"/>
      <c r="PU232" s="34"/>
      <c r="PV232" s="34"/>
      <c r="PW232" s="34"/>
      <c r="PX232" s="34"/>
      <c r="PY232" s="34"/>
      <c r="PZ232" s="34"/>
    </row>
    <row r="233" spans="1:442" s="35" customFormat="1">
      <c r="A233" s="36">
        <v>35625</v>
      </c>
      <c r="B233" s="37" t="s">
        <v>362</v>
      </c>
      <c r="C233" s="27">
        <v>128810026.97271672</v>
      </c>
      <c r="D233" s="28">
        <v>0.12555316999999999</v>
      </c>
      <c r="E233" s="28">
        <v>0.12846562</v>
      </c>
      <c r="F233" s="32">
        <v>1546655206</v>
      </c>
      <c r="G233" s="31">
        <v>1777719215</v>
      </c>
      <c r="H233" s="33">
        <v>1355173060</v>
      </c>
      <c r="I233" s="32">
        <v>67305888</v>
      </c>
      <c r="J233" s="31">
        <v>-29013836.27320163</v>
      </c>
      <c r="K233" s="31">
        <v>38292051.72679837</v>
      </c>
      <c r="L233" s="31">
        <v>-30132770</v>
      </c>
      <c r="M233" s="33">
        <v>8159281.7267983705</v>
      </c>
      <c r="N233" s="32">
        <v>19122212</v>
      </c>
      <c r="O233" s="31">
        <v>0</v>
      </c>
      <c r="P233" s="31">
        <v>26129579</v>
      </c>
      <c r="Q233" s="31">
        <v>0</v>
      </c>
      <c r="R233" s="33">
        <v>45251791</v>
      </c>
      <c r="S233" s="32">
        <v>18689</v>
      </c>
      <c r="T233" s="31">
        <v>42498726</v>
      </c>
      <c r="U233" s="31">
        <v>24556511</v>
      </c>
      <c r="V233" s="31">
        <v>19779473.02846878</v>
      </c>
      <c r="W233" s="30">
        <v>86853399.028468788</v>
      </c>
      <c r="X233" s="32">
        <v>-44405976.02846878</v>
      </c>
      <c r="Y233" s="31">
        <v>-2872109</v>
      </c>
      <c r="Z233" s="31">
        <v>6919693</v>
      </c>
      <c r="AA233" s="31">
        <v>-1243216.0000000075</v>
      </c>
      <c r="AB233" s="31">
        <v>0</v>
      </c>
      <c r="AC233" s="33">
        <v>0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  <c r="OH233" s="34"/>
      <c r="OI233" s="34"/>
      <c r="OJ233" s="34"/>
      <c r="OK233" s="34"/>
      <c r="OL233" s="34"/>
      <c r="OM233" s="34"/>
      <c r="ON233" s="34"/>
      <c r="OO233" s="34"/>
      <c r="OP233" s="34"/>
      <c r="OQ233" s="34"/>
      <c r="OR233" s="34"/>
      <c r="OS233" s="34"/>
      <c r="OT233" s="34"/>
      <c r="OU233" s="34"/>
      <c r="OV233" s="34"/>
      <c r="OW233" s="34"/>
      <c r="OX233" s="34"/>
      <c r="OY233" s="34"/>
      <c r="OZ233" s="34"/>
      <c r="PA233" s="34"/>
      <c r="PB233" s="34"/>
      <c r="PC233" s="34"/>
      <c r="PD233" s="34"/>
      <c r="PE233" s="34"/>
      <c r="PF233" s="34"/>
      <c r="PG233" s="34"/>
      <c r="PH233" s="34"/>
      <c r="PI233" s="34"/>
      <c r="PJ233" s="34"/>
      <c r="PK233" s="34"/>
      <c r="PL233" s="34"/>
      <c r="PM233" s="34"/>
      <c r="PN233" s="34"/>
      <c r="PO233" s="34"/>
      <c r="PP233" s="34"/>
      <c r="PQ233" s="34"/>
      <c r="PR233" s="34"/>
      <c r="PS233" s="34"/>
      <c r="PT233" s="34"/>
      <c r="PU233" s="34"/>
      <c r="PV233" s="34"/>
      <c r="PW233" s="34"/>
      <c r="PX233" s="34"/>
      <c r="PY233" s="34"/>
      <c r="PZ233" s="34"/>
    </row>
    <row r="234" spans="1:442" s="35" customFormat="1">
      <c r="A234" s="36">
        <v>35628</v>
      </c>
      <c r="B234" s="37" t="s">
        <v>363</v>
      </c>
      <c r="C234" s="27">
        <v>449822.95533628931</v>
      </c>
      <c r="D234" s="28">
        <v>4.3852000000000002E-4</v>
      </c>
      <c r="E234" s="28">
        <v>5.3193000000000001E-4</v>
      </c>
      <c r="F234" s="32">
        <v>5402008</v>
      </c>
      <c r="G234" s="31">
        <v>6209046</v>
      </c>
      <c r="H234" s="33">
        <v>4733218</v>
      </c>
      <c r="I234" s="32">
        <v>235079</v>
      </c>
      <c r="J234" s="31">
        <v>-24371.272379477967</v>
      </c>
      <c r="K234" s="31">
        <v>210707.72762052203</v>
      </c>
      <c r="L234" s="31">
        <v>-105245</v>
      </c>
      <c r="M234" s="33">
        <v>105462.72762052203</v>
      </c>
      <c r="N234" s="32">
        <v>66788</v>
      </c>
      <c r="O234" s="31">
        <v>0</v>
      </c>
      <c r="P234" s="31">
        <v>91263</v>
      </c>
      <c r="Q234" s="31">
        <v>12017.071310721201</v>
      </c>
      <c r="R234" s="33">
        <v>170068.07131072119</v>
      </c>
      <c r="S234" s="32">
        <v>65</v>
      </c>
      <c r="T234" s="31">
        <v>148435</v>
      </c>
      <c r="U234" s="31">
        <v>85769</v>
      </c>
      <c r="V234" s="31">
        <v>607346.65508645412</v>
      </c>
      <c r="W234" s="30">
        <v>841615.65508645412</v>
      </c>
      <c r="X234" s="32">
        <v>-681342.5837757329</v>
      </c>
      <c r="Y234" s="31">
        <v>-10031</v>
      </c>
      <c r="Z234" s="31">
        <v>24168</v>
      </c>
      <c r="AA234" s="31">
        <v>-4342</v>
      </c>
      <c r="AB234" s="31">
        <v>0</v>
      </c>
      <c r="AC234" s="33">
        <v>0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</row>
    <row r="235" spans="1:442" s="35" customFormat="1">
      <c r="A235" s="36">
        <v>35630</v>
      </c>
      <c r="B235" s="37" t="s">
        <v>364</v>
      </c>
      <c r="C235" s="27">
        <v>5975246.708826039</v>
      </c>
      <c r="D235" s="28">
        <v>5.8250699999999999E-3</v>
      </c>
      <c r="E235" s="28">
        <v>5.3876200000000001E-3</v>
      </c>
      <c r="F235" s="32">
        <v>71757447</v>
      </c>
      <c r="G235" s="31">
        <v>82477717</v>
      </c>
      <c r="H235" s="33">
        <v>62873585</v>
      </c>
      <c r="I235" s="32">
        <v>3122673</v>
      </c>
      <c r="J235" s="31">
        <v>3303875.3771985373</v>
      </c>
      <c r="K235" s="31">
        <v>6426548.3771985378</v>
      </c>
      <c r="L235" s="31">
        <v>-1398017</v>
      </c>
      <c r="M235" s="33">
        <v>5028531.3771985378</v>
      </c>
      <c r="N235" s="32">
        <v>887180</v>
      </c>
      <c r="O235" s="31">
        <v>0</v>
      </c>
      <c r="P235" s="31">
        <v>1212288</v>
      </c>
      <c r="Q235" s="31">
        <v>2810884.1956667905</v>
      </c>
      <c r="R235" s="33">
        <v>4910352.19566679</v>
      </c>
      <c r="S235" s="32">
        <v>867</v>
      </c>
      <c r="T235" s="31">
        <v>1971739</v>
      </c>
      <c r="U235" s="31">
        <v>1139306</v>
      </c>
      <c r="V235" s="31">
        <v>0</v>
      </c>
      <c r="W235" s="30">
        <v>3111912</v>
      </c>
      <c r="X235" s="32">
        <v>1668331.1956667905</v>
      </c>
      <c r="Y235" s="31">
        <v>-133252</v>
      </c>
      <c r="Z235" s="31">
        <v>321041</v>
      </c>
      <c r="AA235" s="31">
        <v>-57680</v>
      </c>
      <c r="AB235" s="31">
        <v>0</v>
      </c>
      <c r="AC235" s="33">
        <v>0</v>
      </c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  <c r="OH235" s="34"/>
      <c r="OI235" s="34"/>
      <c r="OJ235" s="34"/>
      <c r="OK235" s="34"/>
      <c r="OL235" s="34"/>
      <c r="OM235" s="34"/>
      <c r="ON235" s="34"/>
      <c r="OO235" s="34"/>
      <c r="OP235" s="34"/>
      <c r="OQ235" s="34"/>
      <c r="OR235" s="34"/>
      <c r="OS235" s="34"/>
      <c r="OT235" s="34"/>
      <c r="OU235" s="34"/>
      <c r="OV235" s="34"/>
      <c r="OW235" s="34"/>
      <c r="OX235" s="34"/>
      <c r="OY235" s="34"/>
      <c r="OZ235" s="34"/>
      <c r="PA235" s="34"/>
      <c r="PB235" s="34"/>
      <c r="PC235" s="34"/>
      <c r="PD235" s="34"/>
      <c r="PE235" s="34"/>
      <c r="PF235" s="34"/>
      <c r="PG235" s="34"/>
      <c r="PH235" s="34"/>
      <c r="PI235" s="34"/>
      <c r="PJ235" s="34"/>
      <c r="PK235" s="34"/>
      <c r="PL235" s="34"/>
      <c r="PM235" s="34"/>
      <c r="PN235" s="34"/>
      <c r="PO235" s="34"/>
      <c r="PP235" s="34"/>
      <c r="PQ235" s="34"/>
      <c r="PR235" s="34"/>
      <c r="PS235" s="34"/>
      <c r="PT235" s="34"/>
      <c r="PU235" s="34"/>
      <c r="PV235" s="34"/>
      <c r="PW235" s="34"/>
      <c r="PX235" s="34"/>
      <c r="PY235" s="34"/>
      <c r="PZ235" s="34"/>
    </row>
    <row r="236" spans="1:442" s="35" customFormat="1">
      <c r="A236" s="36">
        <v>36635</v>
      </c>
      <c r="B236" s="37" t="s">
        <v>365</v>
      </c>
      <c r="C236" s="27">
        <v>3032138.852558523</v>
      </c>
      <c r="D236" s="28">
        <v>2.9559299999999998E-3</v>
      </c>
      <c r="E236" s="28">
        <v>2.9794299999999999E-3</v>
      </c>
      <c r="F236" s="32">
        <v>36413294</v>
      </c>
      <c r="G236" s="31">
        <v>41853292</v>
      </c>
      <c r="H236" s="33">
        <v>31905182</v>
      </c>
      <c r="I236" s="32">
        <v>1584599</v>
      </c>
      <c r="J236" s="31">
        <v>126531.31174675738</v>
      </c>
      <c r="K236" s="31">
        <v>1711130.3117467575</v>
      </c>
      <c r="L236" s="31">
        <v>-709423</v>
      </c>
      <c r="M236" s="33">
        <v>1001707.3117467575</v>
      </c>
      <c r="N236" s="32">
        <v>450199</v>
      </c>
      <c r="O236" s="31">
        <v>0</v>
      </c>
      <c r="P236" s="31">
        <v>615175</v>
      </c>
      <c r="Q236" s="31">
        <v>7302.0291190804674</v>
      </c>
      <c r="R236" s="33">
        <v>1072676.0291190804</v>
      </c>
      <c r="S236" s="32">
        <v>440</v>
      </c>
      <c r="T236" s="31">
        <v>1000558</v>
      </c>
      <c r="U236" s="31">
        <v>578140</v>
      </c>
      <c r="V236" s="31">
        <v>165652.63656511749</v>
      </c>
      <c r="W236" s="30">
        <v>1744790.6365651174</v>
      </c>
      <c r="X236" s="32">
        <v>-738138.607446037</v>
      </c>
      <c r="Y236" s="31">
        <v>-67619</v>
      </c>
      <c r="Z236" s="31">
        <v>162912</v>
      </c>
      <c r="AA236" s="31">
        <v>-29269</v>
      </c>
      <c r="AB236" s="31">
        <v>0</v>
      </c>
      <c r="AC236" s="33">
        <v>0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  <c r="OH236" s="34"/>
      <c r="OI236" s="34"/>
      <c r="OJ236" s="34"/>
      <c r="OK236" s="34"/>
      <c r="OL236" s="34"/>
      <c r="OM236" s="34"/>
      <c r="ON236" s="34"/>
      <c r="OO236" s="34"/>
      <c r="OP236" s="34"/>
      <c r="OQ236" s="34"/>
      <c r="OR236" s="34"/>
      <c r="OS236" s="34"/>
      <c r="OT236" s="34"/>
      <c r="OU236" s="34"/>
      <c r="OV236" s="34"/>
      <c r="OW236" s="34"/>
      <c r="OX236" s="34"/>
      <c r="OY236" s="34"/>
      <c r="OZ236" s="34"/>
      <c r="PA236" s="34"/>
      <c r="PB236" s="34"/>
      <c r="PC236" s="34"/>
      <c r="PD236" s="34"/>
      <c r="PE236" s="34"/>
      <c r="PF236" s="34"/>
      <c r="PG236" s="34"/>
      <c r="PH236" s="34"/>
      <c r="PI236" s="34"/>
      <c r="PJ236" s="34"/>
      <c r="PK236" s="34"/>
      <c r="PL236" s="34"/>
      <c r="PM236" s="34"/>
      <c r="PN236" s="34"/>
      <c r="PO236" s="34"/>
      <c r="PP236" s="34"/>
      <c r="PQ236" s="34"/>
      <c r="PR236" s="34"/>
      <c r="PS236" s="34"/>
      <c r="PT236" s="34"/>
      <c r="PU236" s="34"/>
      <c r="PV236" s="34"/>
      <c r="PW236" s="34"/>
      <c r="PX236" s="34"/>
      <c r="PY236" s="34"/>
      <c r="PZ236" s="34"/>
    </row>
    <row r="237" spans="1:442" s="35" customFormat="1">
      <c r="A237" s="36">
        <v>39075</v>
      </c>
      <c r="B237" s="37" t="s">
        <v>366</v>
      </c>
      <c r="C237" s="27">
        <v>314515.94161199685</v>
      </c>
      <c r="D237" s="28">
        <v>3.0661000000000002E-4</v>
      </c>
      <c r="E237" s="28">
        <v>4.2363999999999998E-4</v>
      </c>
      <c r="F237" s="32">
        <v>3777045</v>
      </c>
      <c r="G237" s="31">
        <v>4341320</v>
      </c>
      <c r="H237" s="33">
        <v>3309431</v>
      </c>
      <c r="I237" s="32">
        <v>164366</v>
      </c>
      <c r="J237" s="31">
        <v>-1845947.7192854688</v>
      </c>
      <c r="K237" s="31">
        <v>-1681581.7192854688</v>
      </c>
      <c r="L237" s="31">
        <v>-73586</v>
      </c>
      <c r="M237" s="33">
        <v>-1755167.7192854688</v>
      </c>
      <c r="N237" s="32">
        <v>46698</v>
      </c>
      <c r="O237" s="31">
        <v>0</v>
      </c>
      <c r="P237" s="31">
        <v>63810</v>
      </c>
      <c r="Q237" s="31">
        <v>0</v>
      </c>
      <c r="R237" s="33">
        <v>110508</v>
      </c>
      <c r="S237" s="32">
        <v>46</v>
      </c>
      <c r="T237" s="31">
        <v>103785</v>
      </c>
      <c r="U237" s="31">
        <v>59969</v>
      </c>
      <c r="V237" s="31">
        <v>781316.29025784438</v>
      </c>
      <c r="W237" s="30">
        <v>945116.29025784438</v>
      </c>
      <c r="X237" s="32">
        <v>-841456.29025784438</v>
      </c>
      <c r="Y237" s="31">
        <v>-7014</v>
      </c>
      <c r="Z237" s="31">
        <v>16898</v>
      </c>
      <c r="AA237" s="31">
        <v>-3036</v>
      </c>
      <c r="AB237" s="31">
        <v>0</v>
      </c>
      <c r="AC237" s="33">
        <v>0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  <c r="OH237" s="34"/>
      <c r="OI237" s="34"/>
      <c r="OJ237" s="34"/>
      <c r="OK237" s="34"/>
      <c r="OL237" s="34"/>
      <c r="OM237" s="34"/>
      <c r="ON237" s="34"/>
      <c r="OO237" s="34"/>
      <c r="OP237" s="34"/>
      <c r="OQ237" s="34"/>
      <c r="OR237" s="34"/>
      <c r="OS237" s="34"/>
      <c r="OT237" s="34"/>
      <c r="OU237" s="34"/>
      <c r="OV237" s="34"/>
      <c r="OW237" s="34"/>
      <c r="OX237" s="34"/>
      <c r="OY237" s="34"/>
      <c r="OZ237" s="34"/>
      <c r="PA237" s="34"/>
      <c r="PB237" s="34"/>
      <c r="PC237" s="34"/>
      <c r="PD237" s="34"/>
      <c r="PE237" s="34"/>
      <c r="PF237" s="34"/>
      <c r="PG237" s="34"/>
      <c r="PH237" s="34"/>
      <c r="PI237" s="34"/>
      <c r="PJ237" s="34"/>
      <c r="PK237" s="34"/>
      <c r="PL237" s="34"/>
      <c r="PM237" s="34"/>
      <c r="PN237" s="34"/>
      <c r="PO237" s="34"/>
      <c r="PP237" s="34"/>
      <c r="PQ237" s="34"/>
      <c r="PR237" s="34"/>
      <c r="PS237" s="34"/>
      <c r="PT237" s="34"/>
      <c r="PU237" s="34"/>
      <c r="PV237" s="34"/>
      <c r="PW237" s="34"/>
      <c r="PX237" s="34"/>
      <c r="PY237" s="34"/>
      <c r="PZ237" s="34"/>
    </row>
    <row r="238" spans="1:442" s="35" customFormat="1">
      <c r="A238" s="36">
        <v>39079</v>
      </c>
      <c r="B238" s="37" t="s">
        <v>119</v>
      </c>
      <c r="C238" s="27">
        <v>8962505.509323094</v>
      </c>
      <c r="D238" s="28">
        <v>8.7403299999999993E-3</v>
      </c>
      <c r="E238" s="28">
        <v>1.0280040000000001E-2</v>
      </c>
      <c r="F238" s="32">
        <v>107669739</v>
      </c>
      <c r="G238" s="31">
        <v>123755159</v>
      </c>
      <c r="H238" s="33">
        <v>94339791</v>
      </c>
      <c r="I238" s="32">
        <v>4685470</v>
      </c>
      <c r="J238" s="31">
        <v>-19726996.144348186</v>
      </c>
      <c r="K238" s="31">
        <v>-15041526.144348186</v>
      </c>
      <c r="L238" s="31">
        <v>-2097679</v>
      </c>
      <c r="M238" s="33">
        <v>-17139205.144348186</v>
      </c>
      <c r="N238" s="32">
        <v>1331185</v>
      </c>
      <c r="O238" s="31">
        <v>0</v>
      </c>
      <c r="P238" s="31">
        <v>1818999</v>
      </c>
      <c r="Q238" s="31">
        <v>0</v>
      </c>
      <c r="R238" s="33">
        <v>3150184</v>
      </c>
      <c r="S238" s="32">
        <v>1301</v>
      </c>
      <c r="T238" s="31">
        <v>2958531</v>
      </c>
      <c r="U238" s="31">
        <v>1709492</v>
      </c>
      <c r="V238" s="31">
        <v>10200216.658595115</v>
      </c>
      <c r="W238" s="30">
        <v>14869540.658595115</v>
      </c>
      <c r="X238" s="32">
        <v>-11914579.658595115</v>
      </c>
      <c r="Y238" s="31">
        <v>-199941</v>
      </c>
      <c r="Z238" s="31">
        <v>481711</v>
      </c>
      <c r="AA238" s="31">
        <v>-86547</v>
      </c>
      <c r="AB238" s="31">
        <v>0</v>
      </c>
      <c r="AC238" s="33">
        <v>0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  <c r="OH238" s="34"/>
      <c r="OI238" s="34"/>
      <c r="OJ238" s="34"/>
      <c r="OK238" s="34"/>
      <c r="OL238" s="34"/>
      <c r="OM238" s="34"/>
      <c r="ON238" s="34"/>
      <c r="OO238" s="34"/>
      <c r="OP238" s="34"/>
      <c r="OQ238" s="34"/>
      <c r="OR238" s="34"/>
      <c r="OS238" s="34"/>
      <c r="OT238" s="34"/>
      <c r="OU238" s="34"/>
      <c r="OV238" s="34"/>
      <c r="OW238" s="34"/>
      <c r="OX238" s="34"/>
      <c r="OY238" s="34"/>
      <c r="OZ238" s="34"/>
      <c r="PA238" s="34"/>
      <c r="PB238" s="34"/>
      <c r="PC238" s="34"/>
      <c r="PD238" s="34"/>
      <c r="PE238" s="34"/>
      <c r="PF238" s="34"/>
      <c r="PG238" s="34"/>
      <c r="PH238" s="34"/>
      <c r="PI238" s="34"/>
      <c r="PJ238" s="34"/>
      <c r="PK238" s="34"/>
      <c r="PL238" s="34"/>
      <c r="PM238" s="34"/>
      <c r="PN238" s="34"/>
      <c r="PO238" s="34"/>
      <c r="PP238" s="34"/>
      <c r="PQ238" s="34"/>
      <c r="PR238" s="34"/>
      <c r="PS238" s="34"/>
      <c r="PT238" s="34"/>
      <c r="PU238" s="34"/>
      <c r="PV238" s="34"/>
      <c r="PW238" s="34"/>
      <c r="PX238" s="34"/>
      <c r="PY238" s="34"/>
      <c r="PZ238" s="34"/>
    </row>
    <row r="239" spans="1:442" s="35" customFormat="1">
      <c r="A239" s="36">
        <v>39084</v>
      </c>
      <c r="B239" s="37" t="s">
        <v>367</v>
      </c>
      <c r="C239" s="27">
        <v>242488.23469501932</v>
      </c>
      <c r="D239" s="28">
        <v>2.3639000000000001E-4</v>
      </c>
      <c r="E239" s="28">
        <v>2.8873000000000001E-4</v>
      </c>
      <c r="F239" s="32">
        <v>2912024</v>
      </c>
      <c r="G239" s="31">
        <v>3347068</v>
      </c>
      <c r="H239" s="33">
        <v>2551504</v>
      </c>
      <c r="I239" s="32">
        <v>126723</v>
      </c>
      <c r="J239" s="31">
        <v>-379373.12757349858</v>
      </c>
      <c r="K239" s="31">
        <v>-252650.12757349858</v>
      </c>
      <c r="L239" s="31">
        <v>-56734</v>
      </c>
      <c r="M239" s="33">
        <v>-309384.12757349858</v>
      </c>
      <c r="N239" s="32">
        <v>36003</v>
      </c>
      <c r="O239" s="31">
        <v>0</v>
      </c>
      <c r="P239" s="31">
        <v>49196</v>
      </c>
      <c r="Q239" s="31">
        <v>0</v>
      </c>
      <c r="R239" s="33">
        <v>85199</v>
      </c>
      <c r="S239" s="32">
        <v>35</v>
      </c>
      <c r="T239" s="31">
        <v>80016</v>
      </c>
      <c r="U239" s="31">
        <v>46235</v>
      </c>
      <c r="V239" s="31">
        <v>341155.61372557172</v>
      </c>
      <c r="W239" s="30">
        <v>467441.61372557172</v>
      </c>
      <c r="X239" s="32">
        <v>-387521.61372557172</v>
      </c>
      <c r="Y239" s="31">
        <v>-5408</v>
      </c>
      <c r="Z239" s="31">
        <v>13028</v>
      </c>
      <c r="AA239" s="31">
        <v>-2341</v>
      </c>
      <c r="AB239" s="31">
        <v>0</v>
      </c>
      <c r="AC239" s="33">
        <v>0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  <c r="OH239" s="34"/>
      <c r="OI239" s="34"/>
      <c r="OJ239" s="34"/>
      <c r="OK239" s="34"/>
      <c r="OL239" s="34"/>
      <c r="OM239" s="34"/>
      <c r="ON239" s="34"/>
      <c r="OO239" s="34"/>
      <c r="OP239" s="34"/>
      <c r="OQ239" s="34"/>
      <c r="OR239" s="34"/>
      <c r="OS239" s="34"/>
      <c r="OT239" s="34"/>
      <c r="OU239" s="34"/>
      <c r="OV239" s="34"/>
      <c r="OW239" s="34"/>
      <c r="OX239" s="34"/>
      <c r="OY239" s="34"/>
      <c r="OZ239" s="34"/>
      <c r="PA239" s="34"/>
      <c r="PB239" s="34"/>
      <c r="PC239" s="34"/>
      <c r="PD239" s="34"/>
      <c r="PE239" s="34"/>
      <c r="PF239" s="34"/>
      <c r="PG239" s="34"/>
      <c r="PH239" s="34"/>
      <c r="PI239" s="34"/>
      <c r="PJ239" s="34"/>
      <c r="PK239" s="34"/>
      <c r="PL239" s="34"/>
      <c r="PM239" s="34"/>
      <c r="PN239" s="34"/>
      <c r="PO239" s="34"/>
      <c r="PP239" s="34"/>
      <c r="PQ239" s="34"/>
      <c r="PR239" s="34"/>
      <c r="PS239" s="34"/>
      <c r="PT239" s="34"/>
      <c r="PU239" s="34"/>
      <c r="PV239" s="34"/>
      <c r="PW239" s="34"/>
      <c r="PX239" s="34"/>
      <c r="PY239" s="34"/>
      <c r="PZ239" s="34"/>
    </row>
    <row r="240" spans="1:442" s="35" customFormat="1">
      <c r="A240" s="36">
        <v>39103</v>
      </c>
      <c r="B240" s="37" t="s">
        <v>368</v>
      </c>
      <c r="C240" s="27">
        <v>20726175.090845834</v>
      </c>
      <c r="D240" s="28">
        <v>2.0211110000000001E-2</v>
      </c>
      <c r="E240" s="28">
        <v>2.1708359999999999E-2</v>
      </c>
      <c r="F240" s="32">
        <v>248975145</v>
      </c>
      <c r="G240" s="31">
        <v>286171018</v>
      </c>
      <c r="H240" s="33">
        <v>218151018</v>
      </c>
      <c r="I240" s="32">
        <v>10834665</v>
      </c>
      <c r="J240" s="31">
        <v>-9406484.9352103285</v>
      </c>
      <c r="K240" s="31">
        <v>1428180.0647896715</v>
      </c>
      <c r="L240" s="31">
        <v>-4850666</v>
      </c>
      <c r="M240" s="33">
        <v>-3422485.9352103285</v>
      </c>
      <c r="N240" s="32">
        <v>3078227</v>
      </c>
      <c r="O240" s="31">
        <v>0</v>
      </c>
      <c r="P240" s="31">
        <v>4206247</v>
      </c>
      <c r="Q240" s="31">
        <v>0</v>
      </c>
      <c r="R240" s="33">
        <v>7284474</v>
      </c>
      <c r="S240" s="32">
        <v>3009</v>
      </c>
      <c r="T240" s="31">
        <v>6841296</v>
      </c>
      <c r="U240" s="31">
        <v>3953023</v>
      </c>
      <c r="V240" s="31">
        <v>9811052.3128665965</v>
      </c>
      <c r="W240" s="30">
        <v>20608380.312866598</v>
      </c>
      <c r="X240" s="32">
        <v>-13775340.312866597</v>
      </c>
      <c r="Y240" s="31">
        <v>-462342</v>
      </c>
      <c r="Z240" s="31">
        <v>1113908</v>
      </c>
      <c r="AA240" s="31">
        <v>-200132.00000000186</v>
      </c>
      <c r="AB240" s="31">
        <v>0</v>
      </c>
      <c r="AC240" s="33">
        <v>0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  <c r="OH240" s="34"/>
      <c r="OI240" s="34"/>
      <c r="OJ240" s="34"/>
      <c r="OK240" s="34"/>
      <c r="OL240" s="34"/>
      <c r="OM240" s="34"/>
      <c r="ON240" s="34"/>
      <c r="OO240" s="34"/>
      <c r="OP240" s="34"/>
      <c r="OQ240" s="34"/>
      <c r="OR240" s="34"/>
      <c r="OS240" s="34"/>
      <c r="OT240" s="34"/>
      <c r="OU240" s="34"/>
      <c r="OV240" s="34"/>
      <c r="OW240" s="34"/>
      <c r="OX240" s="34"/>
      <c r="OY240" s="34"/>
      <c r="OZ240" s="34"/>
      <c r="PA240" s="34"/>
      <c r="PB240" s="34"/>
      <c r="PC240" s="34"/>
      <c r="PD240" s="34"/>
      <c r="PE240" s="34"/>
      <c r="PF240" s="34"/>
      <c r="PG240" s="34"/>
      <c r="PH240" s="34"/>
      <c r="PI240" s="34"/>
      <c r="PJ240" s="34"/>
      <c r="PK240" s="34"/>
      <c r="PL240" s="34"/>
      <c r="PM240" s="34"/>
      <c r="PN240" s="34"/>
      <c r="PO240" s="34"/>
      <c r="PP240" s="34"/>
      <c r="PQ240" s="34"/>
      <c r="PR240" s="34"/>
      <c r="PS240" s="34"/>
      <c r="PT240" s="34"/>
      <c r="PU240" s="34"/>
      <c r="PV240" s="34"/>
      <c r="PW240" s="34"/>
      <c r="PX240" s="34"/>
      <c r="PY240" s="34"/>
      <c r="PZ240" s="34"/>
    </row>
    <row r="241" spans="1:442" s="35" customFormat="1">
      <c r="A241" s="36">
        <v>39130</v>
      </c>
      <c r="B241" s="37" t="s">
        <v>369</v>
      </c>
      <c r="C241" s="27">
        <v>22482775.618295379</v>
      </c>
      <c r="D241" s="28">
        <v>2.1917840000000001E-2</v>
      </c>
      <c r="E241" s="28">
        <v>2.383917E-2</v>
      </c>
      <c r="F241" s="32">
        <v>269999886</v>
      </c>
      <c r="G241" s="31">
        <v>310336770</v>
      </c>
      <c r="H241" s="33">
        <v>236572811</v>
      </c>
      <c r="I241" s="32">
        <v>11749599</v>
      </c>
      <c r="J241" s="31">
        <v>-19590401.377920464</v>
      </c>
      <c r="K241" s="31">
        <v>-7840802.3779204637</v>
      </c>
      <c r="L241" s="31">
        <v>-5260282</v>
      </c>
      <c r="M241" s="33">
        <v>-13101084.377920464</v>
      </c>
      <c r="N241" s="32">
        <v>3338168</v>
      </c>
      <c r="O241" s="31">
        <v>0</v>
      </c>
      <c r="P241" s="31">
        <v>4561444</v>
      </c>
      <c r="Q241" s="31">
        <v>0</v>
      </c>
      <c r="R241" s="33">
        <v>7899612</v>
      </c>
      <c r="S241" s="32">
        <v>3263</v>
      </c>
      <c r="T241" s="31">
        <v>7419010</v>
      </c>
      <c r="U241" s="31">
        <v>4286836</v>
      </c>
      <c r="V241" s="31">
        <v>12695390.513706166</v>
      </c>
      <c r="W241" s="30">
        <v>24404499.513706166</v>
      </c>
      <c r="X241" s="32">
        <v>-16994443.513706166</v>
      </c>
      <c r="Y241" s="31">
        <v>-501385</v>
      </c>
      <c r="Z241" s="31">
        <v>1207972</v>
      </c>
      <c r="AA241" s="31">
        <v>-217031</v>
      </c>
      <c r="AB241" s="31">
        <v>0</v>
      </c>
      <c r="AC241" s="33">
        <v>0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  <c r="OH241" s="34"/>
      <c r="OI241" s="34"/>
      <c r="OJ241" s="34"/>
      <c r="OK241" s="34"/>
      <c r="OL241" s="34"/>
      <c r="OM241" s="34"/>
      <c r="ON241" s="34"/>
      <c r="OO241" s="34"/>
      <c r="OP241" s="34"/>
      <c r="OQ241" s="34"/>
      <c r="OR241" s="34"/>
      <c r="OS241" s="34"/>
      <c r="OT241" s="34"/>
      <c r="OU241" s="34"/>
      <c r="OV241" s="34"/>
      <c r="OW241" s="34"/>
      <c r="OX241" s="34"/>
      <c r="OY241" s="34"/>
      <c r="OZ241" s="34"/>
      <c r="PA241" s="34"/>
      <c r="PB241" s="34"/>
      <c r="PC241" s="34"/>
      <c r="PD241" s="34"/>
      <c r="PE241" s="34"/>
      <c r="PF241" s="34"/>
      <c r="PG241" s="34"/>
      <c r="PH241" s="34"/>
      <c r="PI241" s="34"/>
      <c r="PJ241" s="34"/>
      <c r="PK241" s="34"/>
      <c r="PL241" s="34"/>
      <c r="PM241" s="34"/>
      <c r="PN241" s="34"/>
      <c r="PO241" s="34"/>
      <c r="PP241" s="34"/>
      <c r="PQ241" s="34"/>
      <c r="PR241" s="34"/>
      <c r="PS241" s="34"/>
      <c r="PT241" s="34"/>
      <c r="PU241" s="34"/>
      <c r="PV241" s="34"/>
      <c r="PW241" s="34"/>
      <c r="PX241" s="34"/>
      <c r="PY241" s="34"/>
      <c r="PZ241" s="34"/>
    </row>
    <row r="242" spans="1:442" s="35" customFormat="1">
      <c r="A242" s="36">
        <v>39750</v>
      </c>
      <c r="B242" s="37" t="s">
        <v>370</v>
      </c>
      <c r="C242" s="27">
        <v>4042715.6073490959</v>
      </c>
      <c r="D242" s="28">
        <v>3.9411100000000003E-3</v>
      </c>
      <c r="E242" s="28">
        <v>3.6813800000000002E-3</v>
      </c>
      <c r="F242" s="32">
        <v>48549458</v>
      </c>
      <c r="G242" s="31">
        <v>55802549</v>
      </c>
      <c r="H242" s="33">
        <v>42538839</v>
      </c>
      <c r="I242" s="32">
        <v>2112729</v>
      </c>
      <c r="J242" s="31">
        <v>2356687.3711919235</v>
      </c>
      <c r="K242" s="31">
        <v>4469416.3711919235</v>
      </c>
      <c r="L242" s="31">
        <v>-945866</v>
      </c>
      <c r="M242" s="33">
        <v>3523550.3711919235</v>
      </c>
      <c r="N242" s="32">
        <v>600246</v>
      </c>
      <c r="O242" s="31">
        <v>0</v>
      </c>
      <c r="P242" s="31">
        <v>820206</v>
      </c>
      <c r="Q242" s="31">
        <v>1676779.7190693258</v>
      </c>
      <c r="R242" s="33">
        <v>3097231.7190693258</v>
      </c>
      <c r="S242" s="32">
        <v>587</v>
      </c>
      <c r="T242" s="31">
        <v>1334034</v>
      </c>
      <c r="U242" s="31">
        <v>770828</v>
      </c>
      <c r="V242" s="31">
        <v>0</v>
      </c>
      <c r="W242" s="30">
        <v>2105449</v>
      </c>
      <c r="X242" s="32">
        <v>903754.71906932583</v>
      </c>
      <c r="Y242" s="31">
        <v>-90155</v>
      </c>
      <c r="Z242" s="31">
        <v>217209</v>
      </c>
      <c r="AA242" s="31">
        <v>-39026</v>
      </c>
      <c r="AB242" s="31">
        <v>0</v>
      </c>
      <c r="AC242" s="33">
        <v>0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  <c r="OH242" s="34"/>
      <c r="OI242" s="34"/>
      <c r="OJ242" s="34"/>
      <c r="OK242" s="34"/>
      <c r="OL242" s="34"/>
      <c r="OM242" s="34"/>
      <c r="ON242" s="34"/>
      <c r="OO242" s="34"/>
      <c r="OP242" s="34"/>
      <c r="OQ242" s="34"/>
      <c r="OR242" s="34"/>
      <c r="OS242" s="34"/>
      <c r="OT242" s="34"/>
      <c r="OU242" s="34"/>
      <c r="OV242" s="34"/>
      <c r="OW242" s="34"/>
      <c r="OX242" s="34"/>
      <c r="OY242" s="34"/>
      <c r="OZ242" s="34"/>
      <c r="PA242" s="34"/>
      <c r="PB242" s="34"/>
      <c r="PC242" s="34"/>
      <c r="PD242" s="34"/>
      <c r="PE242" s="34"/>
      <c r="PF242" s="34"/>
      <c r="PG242" s="34"/>
      <c r="PH242" s="34"/>
      <c r="PI242" s="34"/>
      <c r="PJ242" s="34"/>
      <c r="PK242" s="34"/>
      <c r="PL242" s="34"/>
      <c r="PM242" s="34"/>
      <c r="PN242" s="34"/>
      <c r="PO242" s="34"/>
      <c r="PP242" s="34"/>
      <c r="PQ242" s="34"/>
      <c r="PR242" s="34"/>
      <c r="PS242" s="34"/>
      <c r="PT242" s="34"/>
      <c r="PU242" s="34"/>
      <c r="PV242" s="34"/>
      <c r="PW242" s="34"/>
      <c r="PX242" s="34"/>
      <c r="PY242" s="34"/>
      <c r="PZ242" s="34"/>
    </row>
    <row r="243" spans="1:442" s="35" customFormat="1">
      <c r="A243" s="36">
        <v>39757</v>
      </c>
      <c r="B243" s="37" t="s">
        <v>371</v>
      </c>
      <c r="C243" s="27">
        <v>0</v>
      </c>
      <c r="D243" s="28">
        <v>0</v>
      </c>
      <c r="E243" s="28">
        <v>3.8399999999999997E-6</v>
      </c>
      <c r="F243" s="32">
        <v>0</v>
      </c>
      <c r="G243" s="31">
        <v>0</v>
      </c>
      <c r="H243" s="33">
        <v>0</v>
      </c>
      <c r="I243" s="32">
        <v>0</v>
      </c>
      <c r="J243" s="31">
        <v>-753064.82189816411</v>
      </c>
      <c r="K243" s="31">
        <v>-753064.82189816411</v>
      </c>
      <c r="L243" s="31">
        <v>0</v>
      </c>
      <c r="M243" s="33">
        <v>-753064.82189816411</v>
      </c>
      <c r="N243" s="32">
        <v>0</v>
      </c>
      <c r="O243" s="31">
        <v>0</v>
      </c>
      <c r="P243" s="31">
        <v>0</v>
      </c>
      <c r="Q243" s="31">
        <v>0</v>
      </c>
      <c r="R243" s="33">
        <v>0</v>
      </c>
      <c r="S243" s="32">
        <v>0</v>
      </c>
      <c r="T243" s="31">
        <v>0</v>
      </c>
      <c r="U243" s="31">
        <v>0</v>
      </c>
      <c r="V243" s="31">
        <v>37232.666460332235</v>
      </c>
      <c r="W243" s="30">
        <v>37232.666460332235</v>
      </c>
      <c r="X243" s="32">
        <v>-37232.666460332235</v>
      </c>
      <c r="Y243" s="31">
        <v>0</v>
      </c>
      <c r="Z243" s="31">
        <v>0</v>
      </c>
      <c r="AA243" s="31">
        <v>0</v>
      </c>
      <c r="AB243" s="31">
        <v>0</v>
      </c>
      <c r="AC243" s="33">
        <v>0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  <c r="OH243" s="34"/>
      <c r="OI243" s="34"/>
      <c r="OJ243" s="34"/>
      <c r="OK243" s="34"/>
      <c r="OL243" s="34"/>
      <c r="OM243" s="34"/>
      <c r="ON243" s="34"/>
      <c r="OO243" s="34"/>
      <c r="OP243" s="34"/>
      <c r="OQ243" s="34"/>
      <c r="OR243" s="34"/>
      <c r="OS243" s="34"/>
      <c r="OT243" s="34"/>
      <c r="OU243" s="34"/>
      <c r="OV243" s="34"/>
      <c r="OW243" s="34"/>
      <c r="OX243" s="34"/>
      <c r="OY243" s="34"/>
      <c r="OZ243" s="34"/>
      <c r="PA243" s="34"/>
      <c r="PB243" s="34"/>
      <c r="PC243" s="34"/>
      <c r="PD243" s="34"/>
      <c r="PE243" s="34"/>
      <c r="PF243" s="34"/>
      <c r="PG243" s="34"/>
      <c r="PH243" s="34"/>
      <c r="PI243" s="34"/>
      <c r="PJ243" s="34"/>
      <c r="PK243" s="34"/>
      <c r="PL243" s="34"/>
      <c r="PM243" s="34"/>
      <c r="PN243" s="34"/>
      <c r="PO243" s="34"/>
      <c r="PP243" s="34"/>
      <c r="PQ243" s="34"/>
      <c r="PR243" s="34"/>
      <c r="PS243" s="34"/>
      <c r="PT243" s="34"/>
      <c r="PU243" s="34"/>
      <c r="PV243" s="34"/>
      <c r="PW243" s="34"/>
      <c r="PX243" s="34"/>
      <c r="PY243" s="34"/>
      <c r="PZ243" s="34"/>
    </row>
    <row r="244" spans="1:442" s="35" customFormat="1">
      <c r="A244" s="36">
        <v>39758</v>
      </c>
      <c r="B244" s="37" t="s">
        <v>372</v>
      </c>
      <c r="C244" s="27">
        <v>2842475.5681988462</v>
      </c>
      <c r="D244" s="28">
        <v>2.7709900000000001E-3</v>
      </c>
      <c r="E244" s="28">
        <v>2.6546999999999999E-3</v>
      </c>
      <c r="F244" s="32">
        <v>34135069</v>
      </c>
      <c r="G244" s="31">
        <v>39234710</v>
      </c>
      <c r="H244" s="33">
        <v>29909010</v>
      </c>
      <c r="I244" s="32">
        <v>1485458</v>
      </c>
      <c r="J244" s="31">
        <v>1375785.7848099272</v>
      </c>
      <c r="K244" s="31">
        <v>2861243.7848099275</v>
      </c>
      <c r="L244" s="31">
        <v>-665038</v>
      </c>
      <c r="M244" s="33">
        <v>2196205.7848099275</v>
      </c>
      <c r="N244" s="32">
        <v>422032</v>
      </c>
      <c r="O244" s="31">
        <v>0</v>
      </c>
      <c r="P244" s="31">
        <v>576686</v>
      </c>
      <c r="Q244" s="31">
        <v>749929.65362044366</v>
      </c>
      <c r="R244" s="33">
        <v>1748647.6536204438</v>
      </c>
      <c r="S244" s="32">
        <v>412</v>
      </c>
      <c r="T244" s="31">
        <v>937958</v>
      </c>
      <c r="U244" s="31">
        <v>541969</v>
      </c>
      <c r="V244" s="31">
        <v>0</v>
      </c>
      <c r="W244" s="30">
        <v>1480339</v>
      </c>
      <c r="X244" s="32">
        <v>206416.65362044366</v>
      </c>
      <c r="Y244" s="31">
        <v>-63388</v>
      </c>
      <c r="Z244" s="31">
        <v>152719</v>
      </c>
      <c r="AA244" s="31">
        <v>-27438.999999999884</v>
      </c>
      <c r="AB244" s="31">
        <v>0</v>
      </c>
      <c r="AC244" s="33">
        <v>0</v>
      </c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  <c r="OH244" s="34"/>
      <c r="OI244" s="34"/>
      <c r="OJ244" s="34"/>
      <c r="OK244" s="34"/>
      <c r="OL244" s="34"/>
      <c r="OM244" s="34"/>
      <c r="ON244" s="34"/>
      <c r="OO244" s="34"/>
      <c r="OP244" s="34"/>
      <c r="OQ244" s="34"/>
      <c r="OR244" s="34"/>
      <c r="OS244" s="34"/>
      <c r="OT244" s="34"/>
      <c r="OU244" s="34"/>
      <c r="OV244" s="34"/>
      <c r="OW244" s="34"/>
      <c r="OX244" s="34"/>
      <c r="OY244" s="34"/>
      <c r="OZ244" s="34"/>
      <c r="PA244" s="34"/>
      <c r="PB244" s="34"/>
      <c r="PC244" s="34"/>
      <c r="PD244" s="34"/>
      <c r="PE244" s="34"/>
      <c r="PF244" s="34"/>
      <c r="PG244" s="34"/>
      <c r="PH244" s="34"/>
      <c r="PI244" s="34"/>
      <c r="PJ244" s="34"/>
      <c r="PK244" s="34"/>
      <c r="PL244" s="34"/>
      <c r="PM244" s="34"/>
      <c r="PN244" s="34"/>
      <c r="PO244" s="34"/>
      <c r="PP244" s="34"/>
      <c r="PQ244" s="34"/>
      <c r="PR244" s="34"/>
      <c r="PS244" s="34"/>
      <c r="PT244" s="34"/>
      <c r="PU244" s="34"/>
      <c r="PV244" s="34"/>
      <c r="PW244" s="34"/>
      <c r="PX244" s="34"/>
      <c r="PY244" s="34"/>
      <c r="PZ244" s="34"/>
    </row>
    <row r="245" spans="1:442" s="35" customFormat="1">
      <c r="A245" s="36">
        <v>39785</v>
      </c>
      <c r="B245" s="37" t="s">
        <v>373</v>
      </c>
      <c r="C245" s="27">
        <v>6731739.7363986485</v>
      </c>
      <c r="D245" s="28">
        <v>6.5625600000000003E-3</v>
      </c>
      <c r="E245" s="28">
        <v>6.9015200000000004E-3</v>
      </c>
      <c r="F245" s="32">
        <v>80842385</v>
      </c>
      <c r="G245" s="31">
        <v>92919908</v>
      </c>
      <c r="H245" s="33">
        <v>70833771</v>
      </c>
      <c r="I245" s="32">
        <v>3518022</v>
      </c>
      <c r="J245" s="31">
        <v>-3740854.69606025</v>
      </c>
      <c r="K245" s="31">
        <v>-222832.69606025005</v>
      </c>
      <c r="L245" s="31">
        <v>-1575014</v>
      </c>
      <c r="M245" s="33">
        <v>-1797846.69606025</v>
      </c>
      <c r="N245" s="32">
        <v>999502</v>
      </c>
      <c r="O245" s="31">
        <v>0</v>
      </c>
      <c r="P245" s="31">
        <v>1365771</v>
      </c>
      <c r="Q245" s="31">
        <v>0</v>
      </c>
      <c r="R245" s="33">
        <v>2365273</v>
      </c>
      <c r="S245" s="32">
        <v>977</v>
      </c>
      <c r="T245" s="31">
        <v>2221373</v>
      </c>
      <c r="U245" s="31">
        <v>1283549</v>
      </c>
      <c r="V245" s="31">
        <v>2263702.3104596254</v>
      </c>
      <c r="W245" s="30">
        <v>5769601.310459625</v>
      </c>
      <c r="X245" s="32">
        <v>-3550909.3104596254</v>
      </c>
      <c r="Y245" s="31">
        <v>-150123</v>
      </c>
      <c r="Z245" s="31">
        <v>361687</v>
      </c>
      <c r="AA245" s="31">
        <v>-64983</v>
      </c>
      <c r="AB245" s="31">
        <v>0</v>
      </c>
      <c r="AC245" s="33">
        <v>0</v>
      </c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  <c r="OH245" s="34"/>
      <c r="OI245" s="34"/>
      <c r="OJ245" s="34"/>
      <c r="OK245" s="34"/>
      <c r="OL245" s="34"/>
      <c r="OM245" s="34"/>
      <c r="ON245" s="34"/>
      <c r="OO245" s="34"/>
      <c r="OP245" s="34"/>
      <c r="OQ245" s="34"/>
      <c r="OR245" s="34"/>
      <c r="OS245" s="34"/>
      <c r="OT245" s="34"/>
      <c r="OU245" s="34"/>
      <c r="OV245" s="34"/>
      <c r="OW245" s="34"/>
      <c r="OX245" s="34"/>
      <c r="OY245" s="34"/>
      <c r="OZ245" s="34"/>
      <c r="PA245" s="34"/>
      <c r="PB245" s="34"/>
      <c r="PC245" s="34"/>
      <c r="PD245" s="34"/>
      <c r="PE245" s="34"/>
      <c r="PF245" s="34"/>
      <c r="PG245" s="34"/>
      <c r="PH245" s="34"/>
      <c r="PI245" s="34"/>
      <c r="PJ245" s="34"/>
      <c r="PK245" s="34"/>
      <c r="PL245" s="34"/>
      <c r="PM245" s="34"/>
      <c r="PN245" s="34"/>
      <c r="PO245" s="34"/>
      <c r="PP245" s="34"/>
      <c r="PQ245" s="34"/>
      <c r="PR245" s="34"/>
      <c r="PS245" s="34"/>
      <c r="PT245" s="34"/>
      <c r="PU245" s="34"/>
      <c r="PV245" s="34"/>
      <c r="PW245" s="34"/>
      <c r="PX245" s="34"/>
      <c r="PY245" s="34"/>
      <c r="PZ245" s="34"/>
    </row>
    <row r="246" spans="1:442" s="35" customFormat="1">
      <c r="A246" s="36">
        <v>50235</v>
      </c>
      <c r="B246" s="37" t="s">
        <v>374</v>
      </c>
      <c r="C246" s="27">
        <v>6560927.1821356919</v>
      </c>
      <c r="D246" s="28">
        <v>6.3960099999999997E-3</v>
      </c>
      <c r="E246" s="28">
        <v>5.7232699999999999E-3</v>
      </c>
      <c r="F246" s="32">
        <v>78790701</v>
      </c>
      <c r="G246" s="31">
        <v>90561711</v>
      </c>
      <c r="H246" s="33">
        <v>69036094</v>
      </c>
      <c r="I246" s="32">
        <v>3428739</v>
      </c>
      <c r="J246" s="31">
        <v>6324782.1349642463</v>
      </c>
      <c r="K246" s="31">
        <v>9753521.1349642463</v>
      </c>
      <c r="L246" s="31">
        <v>-1535042</v>
      </c>
      <c r="M246" s="33">
        <v>8218479.1349642463</v>
      </c>
      <c r="N246" s="32">
        <v>974136</v>
      </c>
      <c r="O246" s="31">
        <v>0</v>
      </c>
      <c r="P246" s="31">
        <v>1331109</v>
      </c>
      <c r="Q246" s="31">
        <v>4379282.0493826345</v>
      </c>
      <c r="R246" s="33">
        <v>6684527.0493826345</v>
      </c>
      <c r="S246" s="32">
        <v>952</v>
      </c>
      <c r="T246" s="31">
        <v>2164997</v>
      </c>
      <c r="U246" s="31">
        <v>1250974</v>
      </c>
      <c r="V246" s="31">
        <v>0</v>
      </c>
      <c r="W246" s="30">
        <v>3416923</v>
      </c>
      <c r="X246" s="32">
        <v>3124743.0493826345</v>
      </c>
      <c r="Y246" s="31">
        <v>-146313</v>
      </c>
      <c r="Z246" s="31">
        <v>352507</v>
      </c>
      <c r="AA246" s="31">
        <v>-63333</v>
      </c>
      <c r="AB246" s="31">
        <v>0</v>
      </c>
      <c r="AC246" s="33">
        <v>0</v>
      </c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  <c r="OH246" s="34"/>
      <c r="OI246" s="34"/>
      <c r="OJ246" s="34"/>
      <c r="OK246" s="34"/>
      <c r="OL246" s="34"/>
      <c r="OM246" s="34"/>
      <c r="ON246" s="34"/>
      <c r="OO246" s="34"/>
      <c r="OP246" s="34"/>
      <c r="OQ246" s="34"/>
      <c r="OR246" s="34"/>
      <c r="OS246" s="34"/>
      <c r="OT246" s="34"/>
      <c r="OU246" s="34"/>
      <c r="OV246" s="34"/>
      <c r="OW246" s="34"/>
      <c r="OX246" s="34"/>
      <c r="OY246" s="34"/>
      <c r="OZ246" s="34"/>
      <c r="PA246" s="34"/>
      <c r="PB246" s="34"/>
      <c r="PC246" s="34"/>
      <c r="PD246" s="34"/>
      <c r="PE246" s="34"/>
      <c r="PF246" s="34"/>
      <c r="PG246" s="34"/>
      <c r="PH246" s="34"/>
      <c r="PI246" s="34"/>
      <c r="PJ246" s="34"/>
      <c r="PK246" s="34"/>
      <c r="PL246" s="34"/>
      <c r="PM246" s="34"/>
      <c r="PN246" s="34"/>
      <c r="PO246" s="34"/>
      <c r="PP246" s="34"/>
      <c r="PQ246" s="34"/>
      <c r="PR246" s="34"/>
      <c r="PS246" s="34"/>
      <c r="PT246" s="34"/>
      <c r="PU246" s="34"/>
      <c r="PV246" s="34"/>
      <c r="PW246" s="34"/>
      <c r="PX246" s="34"/>
      <c r="PY246" s="34"/>
      <c r="PZ246" s="34"/>
    </row>
    <row r="247" spans="1:442" s="35" customFormat="1">
      <c r="A247" s="36">
        <v>50410</v>
      </c>
      <c r="B247" s="37" t="s">
        <v>375</v>
      </c>
      <c r="C247" s="27">
        <v>591920.78578906122</v>
      </c>
      <c r="D247" s="28">
        <v>5.7704999999999996E-4</v>
      </c>
      <c r="E247" s="28">
        <v>5.8038000000000002E-4</v>
      </c>
      <c r="F247" s="32">
        <v>7108521</v>
      </c>
      <c r="G247" s="31">
        <v>8170506</v>
      </c>
      <c r="H247" s="33">
        <v>6228458</v>
      </c>
      <c r="I247" s="32">
        <v>309342</v>
      </c>
      <c r="J247" s="31">
        <v>-582710.58971127053</v>
      </c>
      <c r="K247" s="31">
        <v>-273368.58971127053</v>
      </c>
      <c r="L247" s="31">
        <v>-138492</v>
      </c>
      <c r="M247" s="33">
        <v>-411860.58971127053</v>
      </c>
      <c r="N247" s="32">
        <v>87887</v>
      </c>
      <c r="O247" s="31">
        <v>0</v>
      </c>
      <c r="P247" s="31">
        <v>120093</v>
      </c>
      <c r="Q247" s="31">
        <v>0</v>
      </c>
      <c r="R247" s="33">
        <v>207980</v>
      </c>
      <c r="S247" s="32">
        <v>86</v>
      </c>
      <c r="T247" s="31">
        <v>195327</v>
      </c>
      <c r="U247" s="31">
        <v>112863</v>
      </c>
      <c r="V247" s="31">
        <v>35612.913311090975</v>
      </c>
      <c r="W247" s="30">
        <v>343888.91331109096</v>
      </c>
      <c r="X247" s="32">
        <v>-148797.91331109096</v>
      </c>
      <c r="Y247" s="31">
        <v>-13200</v>
      </c>
      <c r="Z247" s="31">
        <v>31803</v>
      </c>
      <c r="AA247" s="31">
        <v>-5714</v>
      </c>
      <c r="AB247" s="31">
        <v>0</v>
      </c>
      <c r="AC247" s="33">
        <v>0</v>
      </c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  <c r="OH247" s="34"/>
      <c r="OI247" s="34"/>
      <c r="OJ247" s="34"/>
      <c r="OK247" s="34"/>
      <c r="OL247" s="34"/>
      <c r="OM247" s="34"/>
      <c r="ON247" s="34"/>
      <c r="OO247" s="34"/>
      <c r="OP247" s="34"/>
      <c r="OQ247" s="34"/>
      <c r="OR247" s="34"/>
      <c r="OS247" s="34"/>
      <c r="OT247" s="34"/>
      <c r="OU247" s="34"/>
      <c r="OV247" s="34"/>
      <c r="OW247" s="34"/>
      <c r="OX247" s="34"/>
      <c r="OY247" s="34"/>
      <c r="OZ247" s="34"/>
      <c r="PA247" s="34"/>
      <c r="PB247" s="34"/>
      <c r="PC247" s="34"/>
      <c r="PD247" s="34"/>
      <c r="PE247" s="34"/>
      <c r="PF247" s="34"/>
      <c r="PG247" s="34"/>
      <c r="PH247" s="34"/>
      <c r="PI247" s="34"/>
      <c r="PJ247" s="34"/>
      <c r="PK247" s="34"/>
      <c r="PL247" s="34"/>
      <c r="PM247" s="34"/>
      <c r="PN247" s="34"/>
      <c r="PO247" s="34"/>
      <c r="PP247" s="34"/>
      <c r="PQ247" s="34"/>
      <c r="PR247" s="34"/>
      <c r="PS247" s="34"/>
      <c r="PT247" s="34"/>
      <c r="PU247" s="34"/>
      <c r="PV247" s="34"/>
      <c r="PW247" s="34"/>
      <c r="PX247" s="34"/>
      <c r="PY247" s="34"/>
      <c r="PZ247" s="34"/>
    </row>
    <row r="248" spans="1:442" s="35" customFormat="1">
      <c r="A248" s="36">
        <v>50529</v>
      </c>
      <c r="B248" s="37" t="s">
        <v>376</v>
      </c>
      <c r="C248" s="27">
        <v>380416.18211183313</v>
      </c>
      <c r="D248" s="28">
        <v>3.7085999999999998E-4</v>
      </c>
      <c r="E248" s="28">
        <v>4.0477999999999998E-4</v>
      </c>
      <c r="F248" s="32">
        <v>4568523</v>
      </c>
      <c r="G248" s="31">
        <v>5251042</v>
      </c>
      <c r="H248" s="33">
        <v>4002921</v>
      </c>
      <c r="I248" s="32">
        <v>198809</v>
      </c>
      <c r="J248" s="31">
        <v>-85283.840381733462</v>
      </c>
      <c r="K248" s="31">
        <v>113525.15961826654</v>
      </c>
      <c r="L248" s="31">
        <v>-89006</v>
      </c>
      <c r="M248" s="33">
        <v>24519.159618266538</v>
      </c>
      <c r="N248" s="32">
        <v>56483</v>
      </c>
      <c r="O248" s="31">
        <v>0</v>
      </c>
      <c r="P248" s="31">
        <v>77182</v>
      </c>
      <c r="Q248" s="31">
        <v>2216.8914447984566</v>
      </c>
      <c r="R248" s="33">
        <v>135881.89144479844</v>
      </c>
      <c r="S248" s="32">
        <v>55</v>
      </c>
      <c r="T248" s="31">
        <v>125533</v>
      </c>
      <c r="U248" s="31">
        <v>72535</v>
      </c>
      <c r="V248" s="31">
        <v>221504.17607399847</v>
      </c>
      <c r="W248" s="30">
        <v>419627.17607399845</v>
      </c>
      <c r="X248" s="32">
        <v>-292029.2846292</v>
      </c>
      <c r="Y248" s="31">
        <v>-8484</v>
      </c>
      <c r="Z248" s="31">
        <v>20439</v>
      </c>
      <c r="AA248" s="31">
        <v>-3671</v>
      </c>
      <c r="AB248" s="31">
        <v>0</v>
      </c>
      <c r="AC248" s="33">
        <v>0</v>
      </c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  <c r="OH248" s="34"/>
      <c r="OI248" s="34"/>
      <c r="OJ248" s="34"/>
      <c r="OK248" s="34"/>
      <c r="OL248" s="34"/>
      <c r="OM248" s="34"/>
      <c r="ON248" s="34"/>
      <c r="OO248" s="34"/>
      <c r="OP248" s="34"/>
      <c r="OQ248" s="34"/>
      <c r="OR248" s="34"/>
      <c r="OS248" s="34"/>
      <c r="OT248" s="34"/>
      <c r="OU248" s="34"/>
      <c r="OV248" s="34"/>
      <c r="OW248" s="34"/>
      <c r="OX248" s="34"/>
      <c r="OY248" s="34"/>
      <c r="OZ248" s="34"/>
      <c r="PA248" s="34"/>
      <c r="PB248" s="34"/>
      <c r="PC248" s="34"/>
      <c r="PD248" s="34"/>
      <c r="PE248" s="34"/>
      <c r="PF248" s="34"/>
      <c r="PG248" s="34"/>
      <c r="PH248" s="34"/>
      <c r="PI248" s="34"/>
      <c r="PJ248" s="34"/>
      <c r="PK248" s="34"/>
      <c r="PL248" s="34"/>
      <c r="PM248" s="34"/>
      <c r="PN248" s="34"/>
      <c r="PO248" s="34"/>
      <c r="PP248" s="34"/>
      <c r="PQ248" s="34"/>
      <c r="PR248" s="34"/>
      <c r="PS248" s="34"/>
      <c r="PT248" s="34"/>
      <c r="PU248" s="34"/>
      <c r="PV248" s="34"/>
      <c r="PW248" s="34"/>
      <c r="PX248" s="34"/>
      <c r="PY248" s="34"/>
      <c r="PZ248" s="34"/>
    </row>
    <row r="249" spans="1:442" s="35" customFormat="1">
      <c r="A249" s="36">
        <v>50550</v>
      </c>
      <c r="B249" s="37" t="s">
        <v>377</v>
      </c>
      <c r="C249" s="27">
        <v>1150599.6116508381</v>
      </c>
      <c r="D249" s="28">
        <v>1.1216799999999999E-3</v>
      </c>
      <c r="E249" s="28">
        <v>1.14157E-3</v>
      </c>
      <c r="F249" s="32">
        <v>13817670</v>
      </c>
      <c r="G249" s="31">
        <v>15881973</v>
      </c>
      <c r="H249" s="33">
        <v>12106986</v>
      </c>
      <c r="I249" s="32">
        <v>601304</v>
      </c>
      <c r="J249" s="31">
        <v>-388728.33331960306</v>
      </c>
      <c r="K249" s="31">
        <v>212575.66668039694</v>
      </c>
      <c r="L249" s="31">
        <v>-269203</v>
      </c>
      <c r="M249" s="33">
        <v>-56627.333319603058</v>
      </c>
      <c r="N249" s="32">
        <v>170836</v>
      </c>
      <c r="O249" s="31">
        <v>0</v>
      </c>
      <c r="P249" s="31">
        <v>233439</v>
      </c>
      <c r="Q249" s="31">
        <v>0</v>
      </c>
      <c r="R249" s="33">
        <v>404275</v>
      </c>
      <c r="S249" s="32">
        <v>167</v>
      </c>
      <c r="T249" s="31">
        <v>379680</v>
      </c>
      <c r="U249" s="31">
        <v>219386</v>
      </c>
      <c r="V249" s="31">
        <v>140239.57612030071</v>
      </c>
      <c r="W249" s="30">
        <v>739472.57612030068</v>
      </c>
      <c r="X249" s="32">
        <v>-360250.57612030068</v>
      </c>
      <c r="Y249" s="31">
        <v>-25659</v>
      </c>
      <c r="Z249" s="31">
        <v>61820</v>
      </c>
      <c r="AA249" s="31">
        <v>-11108</v>
      </c>
      <c r="AB249" s="31">
        <v>0</v>
      </c>
      <c r="AC249" s="33">
        <v>0</v>
      </c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  <c r="OH249" s="34"/>
      <c r="OI249" s="34"/>
      <c r="OJ249" s="34"/>
      <c r="OK249" s="34"/>
      <c r="OL249" s="34"/>
      <c r="OM249" s="34"/>
      <c r="ON249" s="34"/>
      <c r="OO249" s="34"/>
      <c r="OP249" s="34"/>
      <c r="OQ249" s="34"/>
      <c r="OR249" s="34"/>
      <c r="OS249" s="34"/>
      <c r="OT249" s="34"/>
      <c r="OU249" s="34"/>
      <c r="OV249" s="34"/>
      <c r="OW249" s="34"/>
      <c r="OX249" s="34"/>
      <c r="OY249" s="34"/>
      <c r="OZ249" s="34"/>
      <c r="PA249" s="34"/>
      <c r="PB249" s="34"/>
      <c r="PC249" s="34"/>
      <c r="PD249" s="34"/>
      <c r="PE249" s="34"/>
      <c r="PF249" s="34"/>
      <c r="PG249" s="34"/>
      <c r="PH249" s="34"/>
      <c r="PI249" s="34"/>
      <c r="PJ249" s="34"/>
      <c r="PK249" s="34"/>
      <c r="PL249" s="34"/>
      <c r="PM249" s="34"/>
      <c r="PN249" s="34"/>
      <c r="PO249" s="34"/>
      <c r="PP249" s="34"/>
      <c r="PQ249" s="34"/>
      <c r="PR249" s="34"/>
      <c r="PS249" s="34"/>
      <c r="PT249" s="34"/>
      <c r="PU249" s="34"/>
      <c r="PV249" s="34"/>
      <c r="PW249" s="34"/>
      <c r="PX249" s="34"/>
      <c r="PY249" s="34"/>
      <c r="PZ249" s="34"/>
    </row>
    <row r="250" spans="1:442" s="35" customFormat="1">
      <c r="A250" s="36">
        <v>50660</v>
      </c>
      <c r="B250" s="37" t="s">
        <v>120</v>
      </c>
      <c r="C250" s="27">
        <v>10332386.906407876</v>
      </c>
      <c r="D250" s="28">
        <v>1.007249E-2</v>
      </c>
      <c r="E250" s="28">
        <v>1.06418E-2</v>
      </c>
      <c r="F250" s="32">
        <v>124080254</v>
      </c>
      <c r="G250" s="31">
        <v>142617339</v>
      </c>
      <c r="H250" s="33">
        <v>108718618</v>
      </c>
      <c r="I250" s="32">
        <v>5399607</v>
      </c>
      <c r="J250" s="31">
        <v>-3225121.4682536921</v>
      </c>
      <c r="K250" s="31">
        <v>2174485.5317463079</v>
      </c>
      <c r="L250" s="31">
        <v>-2417398</v>
      </c>
      <c r="M250" s="33">
        <v>-242912.46825369215</v>
      </c>
      <c r="N250" s="32">
        <v>1534078</v>
      </c>
      <c r="O250" s="31">
        <v>0</v>
      </c>
      <c r="P250" s="31">
        <v>2096242</v>
      </c>
      <c r="Q250" s="31">
        <v>571.64946712828805</v>
      </c>
      <c r="R250" s="33">
        <v>3630891.6494671283</v>
      </c>
      <c r="S250" s="32">
        <v>1499</v>
      </c>
      <c r="T250" s="31">
        <v>3409456</v>
      </c>
      <c r="U250" s="31">
        <v>1970044</v>
      </c>
      <c r="V250" s="31">
        <v>3734944.8324405807</v>
      </c>
      <c r="W250" s="30">
        <v>9115943.8324405812</v>
      </c>
      <c r="X250" s="32">
        <v>-5710032.1829734519</v>
      </c>
      <c r="Y250" s="31">
        <v>-230415</v>
      </c>
      <c r="Z250" s="31">
        <v>555132</v>
      </c>
      <c r="AA250" s="31">
        <v>-99737.000000000931</v>
      </c>
      <c r="AB250" s="31">
        <v>0</v>
      </c>
      <c r="AC250" s="33">
        <v>0</v>
      </c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  <c r="OH250" s="34"/>
      <c r="OI250" s="34"/>
      <c r="OJ250" s="34"/>
      <c r="OK250" s="34"/>
      <c r="OL250" s="34"/>
      <c r="OM250" s="34"/>
      <c r="ON250" s="34"/>
      <c r="OO250" s="34"/>
      <c r="OP250" s="34"/>
      <c r="OQ250" s="34"/>
      <c r="OR250" s="34"/>
      <c r="OS250" s="34"/>
      <c r="OT250" s="34"/>
      <c r="OU250" s="34"/>
      <c r="OV250" s="34"/>
      <c r="OW250" s="34"/>
      <c r="OX250" s="34"/>
      <c r="OY250" s="34"/>
      <c r="OZ250" s="34"/>
      <c r="PA250" s="34"/>
      <c r="PB250" s="34"/>
      <c r="PC250" s="34"/>
      <c r="PD250" s="34"/>
      <c r="PE250" s="34"/>
      <c r="PF250" s="34"/>
      <c r="PG250" s="34"/>
      <c r="PH250" s="34"/>
      <c r="PI250" s="34"/>
      <c r="PJ250" s="34"/>
      <c r="PK250" s="34"/>
      <c r="PL250" s="34"/>
      <c r="PM250" s="34"/>
      <c r="PN250" s="34"/>
      <c r="PO250" s="34"/>
      <c r="PP250" s="34"/>
      <c r="PQ250" s="34"/>
      <c r="PR250" s="34"/>
      <c r="PS250" s="34"/>
      <c r="PT250" s="34"/>
      <c r="PU250" s="34"/>
      <c r="PV250" s="34"/>
      <c r="PW250" s="34"/>
      <c r="PX250" s="34"/>
      <c r="PY250" s="34"/>
      <c r="PZ250" s="34"/>
    </row>
    <row r="251" spans="1:442" s="35" customFormat="1">
      <c r="A251" s="36">
        <v>50665</v>
      </c>
      <c r="B251" s="37" t="s">
        <v>121</v>
      </c>
      <c r="C251" s="27">
        <v>1548509.6539819962</v>
      </c>
      <c r="D251" s="28">
        <v>1.5095900000000001E-3</v>
      </c>
      <c r="E251" s="28">
        <v>1.6147799999999999E-3</v>
      </c>
      <c r="F251" s="32">
        <v>18596227</v>
      </c>
      <c r="G251" s="31">
        <v>21374428</v>
      </c>
      <c r="H251" s="33">
        <v>16293939</v>
      </c>
      <c r="I251" s="32">
        <v>809253</v>
      </c>
      <c r="J251" s="31">
        <v>-791078.20414575061</v>
      </c>
      <c r="K251" s="31">
        <v>18174.795854249387</v>
      </c>
      <c r="L251" s="31">
        <v>-362302</v>
      </c>
      <c r="M251" s="33">
        <v>-344127.20414575061</v>
      </c>
      <c r="N251" s="32">
        <v>229916</v>
      </c>
      <c r="O251" s="31">
        <v>0</v>
      </c>
      <c r="P251" s="31">
        <v>314169</v>
      </c>
      <c r="Q251" s="31">
        <v>0</v>
      </c>
      <c r="R251" s="33">
        <v>544085</v>
      </c>
      <c r="S251" s="32">
        <v>225</v>
      </c>
      <c r="T251" s="31">
        <v>510984</v>
      </c>
      <c r="U251" s="31">
        <v>295256</v>
      </c>
      <c r="V251" s="31">
        <v>689537.40741118824</v>
      </c>
      <c r="W251" s="30">
        <v>1496002.4074111884</v>
      </c>
      <c r="X251" s="32">
        <v>-985634.40741118824</v>
      </c>
      <c r="Y251" s="31">
        <v>-34533</v>
      </c>
      <c r="Z251" s="31">
        <v>83199</v>
      </c>
      <c r="AA251" s="31">
        <v>-14949.000000000116</v>
      </c>
      <c r="AB251" s="31">
        <v>0</v>
      </c>
      <c r="AC251" s="33">
        <v>0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  <c r="OH251" s="34"/>
      <c r="OI251" s="34"/>
      <c r="OJ251" s="34"/>
      <c r="OK251" s="34"/>
      <c r="OL251" s="34"/>
      <c r="OM251" s="34"/>
      <c r="ON251" s="34"/>
      <c r="OO251" s="34"/>
      <c r="OP251" s="34"/>
      <c r="OQ251" s="34"/>
      <c r="OR251" s="34"/>
      <c r="OS251" s="34"/>
      <c r="OT251" s="34"/>
      <c r="OU251" s="34"/>
      <c r="OV251" s="34"/>
      <c r="OW251" s="34"/>
      <c r="OX251" s="34"/>
      <c r="OY251" s="34"/>
      <c r="OZ251" s="34"/>
      <c r="PA251" s="34"/>
      <c r="PB251" s="34"/>
      <c r="PC251" s="34"/>
      <c r="PD251" s="34"/>
      <c r="PE251" s="34"/>
      <c r="PF251" s="34"/>
      <c r="PG251" s="34"/>
      <c r="PH251" s="34"/>
      <c r="PI251" s="34"/>
      <c r="PJ251" s="34"/>
      <c r="PK251" s="34"/>
      <c r="PL251" s="34"/>
      <c r="PM251" s="34"/>
      <c r="PN251" s="34"/>
      <c r="PO251" s="34"/>
      <c r="PP251" s="34"/>
      <c r="PQ251" s="34"/>
      <c r="PR251" s="34"/>
      <c r="PS251" s="34"/>
      <c r="PT251" s="34"/>
      <c r="PU251" s="34"/>
      <c r="PV251" s="34"/>
      <c r="PW251" s="34"/>
      <c r="PX251" s="34"/>
      <c r="PY251" s="34"/>
      <c r="PZ251" s="34"/>
    </row>
    <row r="252" spans="1:442" s="35" customFormat="1">
      <c r="A252" s="36">
        <v>50670</v>
      </c>
      <c r="B252" s="37" t="s">
        <v>122</v>
      </c>
      <c r="C252" s="27">
        <v>15236207.859007845</v>
      </c>
      <c r="D252" s="28">
        <v>1.4855119999999999E-2</v>
      </c>
      <c r="E252" s="28">
        <v>1.509043E-2</v>
      </c>
      <c r="F252" s="32">
        <v>182996167</v>
      </c>
      <c r="G252" s="31">
        <v>210335049</v>
      </c>
      <c r="H252" s="33">
        <v>160340504</v>
      </c>
      <c r="I252" s="32">
        <v>7963454</v>
      </c>
      <c r="J252" s="31">
        <v>-4363035.62372988</v>
      </c>
      <c r="K252" s="31">
        <v>3600418.37627012</v>
      </c>
      <c r="L252" s="31">
        <v>-3565229</v>
      </c>
      <c r="M252" s="33">
        <v>35189.376270120032</v>
      </c>
      <c r="N252" s="32">
        <v>2262490</v>
      </c>
      <c r="O252" s="31">
        <v>0</v>
      </c>
      <c r="P252" s="31">
        <v>3091582</v>
      </c>
      <c r="Q252" s="31">
        <v>0</v>
      </c>
      <c r="R252" s="33">
        <v>5354072</v>
      </c>
      <c r="S252" s="32">
        <v>2211</v>
      </c>
      <c r="T252" s="31">
        <v>5028337</v>
      </c>
      <c r="U252" s="31">
        <v>2905463</v>
      </c>
      <c r="V252" s="31">
        <v>1650741.1773499302</v>
      </c>
      <c r="W252" s="30">
        <v>9586752.1773499306</v>
      </c>
      <c r="X252" s="32">
        <v>-4564484.1773499306</v>
      </c>
      <c r="Y252" s="31">
        <v>-339820</v>
      </c>
      <c r="Z252" s="31">
        <v>818720</v>
      </c>
      <c r="AA252" s="31">
        <v>-147096</v>
      </c>
      <c r="AB252" s="31">
        <v>0</v>
      </c>
      <c r="AC252" s="33">
        <v>0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  <c r="OH252" s="34"/>
      <c r="OI252" s="34"/>
      <c r="OJ252" s="34"/>
      <c r="OK252" s="34"/>
      <c r="OL252" s="34"/>
      <c r="OM252" s="34"/>
      <c r="ON252" s="34"/>
      <c r="OO252" s="34"/>
      <c r="OP252" s="34"/>
      <c r="OQ252" s="34"/>
      <c r="OR252" s="34"/>
      <c r="OS252" s="34"/>
      <c r="OT252" s="34"/>
      <c r="OU252" s="34"/>
      <c r="OV252" s="34"/>
      <c r="OW252" s="34"/>
      <c r="OX252" s="34"/>
      <c r="OY252" s="34"/>
      <c r="OZ252" s="34"/>
      <c r="PA252" s="34"/>
      <c r="PB252" s="34"/>
      <c r="PC252" s="34"/>
      <c r="PD252" s="34"/>
      <c r="PE252" s="34"/>
      <c r="PF252" s="34"/>
      <c r="PG252" s="34"/>
      <c r="PH252" s="34"/>
      <c r="PI252" s="34"/>
      <c r="PJ252" s="34"/>
      <c r="PK252" s="34"/>
      <c r="PL252" s="34"/>
      <c r="PM252" s="34"/>
      <c r="PN252" s="34"/>
      <c r="PO252" s="34"/>
      <c r="PP252" s="34"/>
      <c r="PQ252" s="34"/>
      <c r="PR252" s="34"/>
      <c r="PS252" s="34"/>
      <c r="PT252" s="34"/>
      <c r="PU252" s="34"/>
      <c r="PV252" s="34"/>
      <c r="PW252" s="34"/>
      <c r="PX252" s="34"/>
      <c r="PY252" s="34"/>
      <c r="PZ252" s="34"/>
    </row>
    <row r="253" spans="1:442" s="35" customFormat="1">
      <c r="A253" s="36">
        <v>50850</v>
      </c>
      <c r="B253" s="37" t="s">
        <v>378</v>
      </c>
      <c r="C253" s="27">
        <v>871580.58302467503</v>
      </c>
      <c r="D253" s="28">
        <v>8.4968000000000001E-4</v>
      </c>
      <c r="E253" s="28">
        <v>9.5874999999999997E-4</v>
      </c>
      <c r="F253" s="32">
        <v>10466976</v>
      </c>
      <c r="G253" s="31">
        <v>12030699</v>
      </c>
      <c r="H253" s="33">
        <v>9171122</v>
      </c>
      <c r="I253" s="32">
        <v>455492</v>
      </c>
      <c r="J253" s="31">
        <v>-1080221.0309384314</v>
      </c>
      <c r="K253" s="31">
        <v>-624729.03093843139</v>
      </c>
      <c r="L253" s="31">
        <v>-203923</v>
      </c>
      <c r="M253" s="33">
        <v>-828652.03093843139</v>
      </c>
      <c r="N253" s="32">
        <v>129409</v>
      </c>
      <c r="O253" s="31">
        <v>0</v>
      </c>
      <c r="P253" s="31">
        <v>176832</v>
      </c>
      <c r="Q253" s="31">
        <v>0</v>
      </c>
      <c r="R253" s="33">
        <v>306241</v>
      </c>
      <c r="S253" s="32">
        <v>126</v>
      </c>
      <c r="T253" s="31">
        <v>287610</v>
      </c>
      <c r="U253" s="31">
        <v>166186</v>
      </c>
      <c r="V253" s="31">
        <v>718095.22838504764</v>
      </c>
      <c r="W253" s="30">
        <v>1172017.2283850475</v>
      </c>
      <c r="X253" s="32">
        <v>-884755.22838504764</v>
      </c>
      <c r="Y253" s="31">
        <v>-19437</v>
      </c>
      <c r="Z253" s="31">
        <v>46829</v>
      </c>
      <c r="AA253" s="31">
        <v>-8412.9999999998836</v>
      </c>
      <c r="AB253" s="31">
        <v>0</v>
      </c>
      <c r="AC253" s="33">
        <v>0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  <c r="OH253" s="34"/>
      <c r="OI253" s="34"/>
      <c r="OJ253" s="34"/>
      <c r="OK253" s="34"/>
      <c r="OL253" s="34"/>
      <c r="OM253" s="34"/>
      <c r="ON253" s="34"/>
      <c r="OO253" s="34"/>
      <c r="OP253" s="34"/>
      <c r="OQ253" s="34"/>
      <c r="OR253" s="34"/>
      <c r="OS253" s="34"/>
      <c r="OT253" s="34"/>
      <c r="OU253" s="34"/>
      <c r="OV253" s="34"/>
      <c r="OW253" s="34"/>
      <c r="OX253" s="34"/>
      <c r="OY253" s="34"/>
      <c r="OZ253" s="34"/>
      <c r="PA253" s="34"/>
      <c r="PB253" s="34"/>
      <c r="PC253" s="34"/>
      <c r="PD253" s="34"/>
      <c r="PE253" s="34"/>
      <c r="PF253" s="34"/>
      <c r="PG253" s="34"/>
      <c r="PH253" s="34"/>
      <c r="PI253" s="34"/>
      <c r="PJ253" s="34"/>
      <c r="PK253" s="34"/>
      <c r="PL253" s="34"/>
      <c r="PM253" s="34"/>
      <c r="PN253" s="34"/>
      <c r="PO253" s="34"/>
      <c r="PP253" s="34"/>
      <c r="PQ253" s="34"/>
      <c r="PR253" s="34"/>
      <c r="PS253" s="34"/>
      <c r="PT253" s="34"/>
      <c r="PU253" s="34"/>
      <c r="PV253" s="34"/>
      <c r="PW253" s="34"/>
      <c r="PX253" s="34"/>
      <c r="PY253" s="34"/>
      <c r="PZ253" s="34"/>
    </row>
    <row r="254" spans="1:442" s="35" customFormat="1">
      <c r="A254" s="36">
        <v>50852</v>
      </c>
      <c r="B254" s="37" t="s">
        <v>379</v>
      </c>
      <c r="C254" s="27">
        <v>455573.02526851511</v>
      </c>
      <c r="D254" s="28">
        <v>4.4412E-4</v>
      </c>
      <c r="E254" s="28">
        <v>3.7058000000000002E-4</v>
      </c>
      <c r="F254" s="32">
        <v>5470993</v>
      </c>
      <c r="G254" s="31">
        <v>6288337</v>
      </c>
      <c r="H254" s="33">
        <v>4793662</v>
      </c>
      <c r="I254" s="32">
        <v>238081</v>
      </c>
      <c r="J254" s="31">
        <v>460565.00134122127</v>
      </c>
      <c r="K254" s="31">
        <v>698646.00134122127</v>
      </c>
      <c r="L254" s="31">
        <v>-106589</v>
      </c>
      <c r="M254" s="33">
        <v>592057.00134122127</v>
      </c>
      <c r="N254" s="32">
        <v>67641</v>
      </c>
      <c r="O254" s="31">
        <v>0</v>
      </c>
      <c r="P254" s="31">
        <v>92428</v>
      </c>
      <c r="Q254" s="31">
        <v>474586.77232296235</v>
      </c>
      <c r="R254" s="33">
        <v>634655.77232296229</v>
      </c>
      <c r="S254" s="32">
        <v>66</v>
      </c>
      <c r="T254" s="31">
        <v>150331</v>
      </c>
      <c r="U254" s="31">
        <v>86864</v>
      </c>
      <c r="V254" s="31">
        <v>1436.357677264388</v>
      </c>
      <c r="W254" s="30">
        <v>238697.3576772644</v>
      </c>
      <c r="X254" s="32">
        <v>386039.41464569798</v>
      </c>
      <c r="Y254" s="31">
        <v>-10160</v>
      </c>
      <c r="Z254" s="31">
        <v>24477</v>
      </c>
      <c r="AA254" s="31">
        <v>-4398</v>
      </c>
      <c r="AB254" s="31">
        <v>0</v>
      </c>
      <c r="AC254" s="33">
        <v>0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  <c r="OH254" s="34"/>
      <c r="OI254" s="34"/>
      <c r="OJ254" s="34"/>
      <c r="OK254" s="34"/>
      <c r="OL254" s="34"/>
      <c r="OM254" s="34"/>
      <c r="ON254" s="34"/>
      <c r="OO254" s="34"/>
      <c r="OP254" s="34"/>
      <c r="OQ254" s="34"/>
      <c r="OR254" s="34"/>
      <c r="OS254" s="34"/>
      <c r="OT254" s="34"/>
      <c r="OU254" s="34"/>
      <c r="OV254" s="34"/>
      <c r="OW254" s="34"/>
      <c r="OX254" s="34"/>
      <c r="OY254" s="34"/>
      <c r="OZ254" s="34"/>
      <c r="PA254" s="34"/>
      <c r="PB254" s="34"/>
      <c r="PC254" s="34"/>
      <c r="PD254" s="34"/>
      <c r="PE254" s="34"/>
      <c r="PF254" s="34"/>
      <c r="PG254" s="34"/>
      <c r="PH254" s="34"/>
      <c r="PI254" s="34"/>
      <c r="PJ254" s="34"/>
      <c r="PK254" s="34"/>
      <c r="PL254" s="34"/>
      <c r="PM254" s="34"/>
      <c r="PN254" s="34"/>
      <c r="PO254" s="34"/>
      <c r="PP254" s="34"/>
      <c r="PQ254" s="34"/>
      <c r="PR254" s="34"/>
      <c r="PS254" s="34"/>
      <c r="PT254" s="34"/>
      <c r="PU254" s="34"/>
      <c r="PV254" s="34"/>
      <c r="PW254" s="34"/>
      <c r="PX254" s="34"/>
      <c r="PY254" s="34"/>
      <c r="PZ254" s="34"/>
    </row>
    <row r="255" spans="1:442" s="35" customFormat="1">
      <c r="A255" s="36">
        <v>50860</v>
      </c>
      <c r="B255" s="37" t="s">
        <v>380</v>
      </c>
      <c r="C255" s="27">
        <v>752736.6485743979</v>
      </c>
      <c r="D255" s="28">
        <v>7.3382000000000005E-4</v>
      </c>
      <c r="E255" s="28">
        <v>8.7808999999999999E-4</v>
      </c>
      <c r="F255" s="32">
        <v>9039728</v>
      </c>
      <c r="G255" s="31">
        <v>10390227</v>
      </c>
      <c r="H255" s="33">
        <v>7920573</v>
      </c>
      <c r="I255" s="32">
        <v>393382</v>
      </c>
      <c r="J255" s="31">
        <v>-589068.06876340578</v>
      </c>
      <c r="K255" s="31">
        <v>-195686.06876340578</v>
      </c>
      <c r="L255" s="31">
        <v>-176117</v>
      </c>
      <c r="M255" s="33">
        <v>-371803.06876340578</v>
      </c>
      <c r="N255" s="32">
        <v>111764</v>
      </c>
      <c r="O255" s="31">
        <v>0</v>
      </c>
      <c r="P255" s="31">
        <v>152719</v>
      </c>
      <c r="Q255" s="31">
        <v>7067.6624516981028</v>
      </c>
      <c r="R255" s="33">
        <v>271550.6624516981</v>
      </c>
      <c r="S255" s="32">
        <v>109</v>
      </c>
      <c r="T255" s="31">
        <v>248392</v>
      </c>
      <c r="U255" s="31">
        <v>143525</v>
      </c>
      <c r="V255" s="31">
        <v>938290.0685477003</v>
      </c>
      <c r="W255" s="30">
        <v>1330316.0685477003</v>
      </c>
      <c r="X255" s="32">
        <v>-1075156.4060960021</v>
      </c>
      <c r="Y255" s="31">
        <v>-16787</v>
      </c>
      <c r="Z255" s="31">
        <v>40443</v>
      </c>
      <c r="AA255" s="31">
        <v>-7265</v>
      </c>
      <c r="AB255" s="31">
        <v>0</v>
      </c>
      <c r="AC255" s="33">
        <v>0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  <c r="OH255" s="34"/>
      <c r="OI255" s="34"/>
      <c r="OJ255" s="34"/>
      <c r="OK255" s="34"/>
      <c r="OL255" s="34"/>
      <c r="OM255" s="34"/>
      <c r="ON255" s="34"/>
      <c r="OO255" s="34"/>
      <c r="OP255" s="34"/>
      <c r="OQ255" s="34"/>
      <c r="OR255" s="34"/>
      <c r="OS255" s="34"/>
      <c r="OT255" s="34"/>
      <c r="OU255" s="34"/>
      <c r="OV255" s="34"/>
      <c r="OW255" s="34"/>
      <c r="OX255" s="34"/>
      <c r="OY255" s="34"/>
      <c r="OZ255" s="34"/>
      <c r="PA255" s="34"/>
      <c r="PB255" s="34"/>
      <c r="PC255" s="34"/>
      <c r="PD255" s="34"/>
      <c r="PE255" s="34"/>
      <c r="PF255" s="34"/>
      <c r="PG255" s="34"/>
      <c r="PH255" s="34"/>
      <c r="PI255" s="34"/>
      <c r="PJ255" s="34"/>
      <c r="PK255" s="34"/>
      <c r="PL255" s="34"/>
      <c r="PM255" s="34"/>
      <c r="PN255" s="34"/>
      <c r="PO255" s="34"/>
      <c r="PP255" s="34"/>
      <c r="PQ255" s="34"/>
      <c r="PR255" s="34"/>
      <c r="PS255" s="34"/>
      <c r="PT255" s="34"/>
      <c r="PU255" s="34"/>
      <c r="PV255" s="34"/>
      <c r="PW255" s="34"/>
      <c r="PX255" s="34"/>
      <c r="PY255" s="34"/>
      <c r="PZ255" s="34"/>
    </row>
    <row r="256" spans="1:442" s="35" customFormat="1">
      <c r="A256" s="36">
        <v>51106</v>
      </c>
      <c r="B256" s="37" t="s">
        <v>511</v>
      </c>
      <c r="C256" s="27">
        <v>2969190.1988323489</v>
      </c>
      <c r="D256" s="28">
        <v>2.89457E-3</v>
      </c>
      <c r="E256" s="28">
        <v>0</v>
      </c>
      <c r="F256" s="32">
        <v>35657417</v>
      </c>
      <c r="G256" s="31">
        <v>40984490</v>
      </c>
      <c r="H256" s="33">
        <v>31242885</v>
      </c>
      <c r="I256" s="32">
        <v>1551706</v>
      </c>
      <c r="J256" s="31">
        <v>19526886.827706255</v>
      </c>
      <c r="K256" s="31">
        <v>21078592.827706255</v>
      </c>
      <c r="L256" s="31">
        <v>-694697</v>
      </c>
      <c r="M256" s="33">
        <v>20383895.827706255</v>
      </c>
      <c r="N256" s="32">
        <v>440854</v>
      </c>
      <c r="O256" s="31">
        <v>0</v>
      </c>
      <c r="P256" s="31">
        <v>602405</v>
      </c>
      <c r="Q256" s="31">
        <v>18745811.354598004</v>
      </c>
      <c r="R256" s="33">
        <v>19789070.354598004</v>
      </c>
      <c r="S256" s="32">
        <v>431</v>
      </c>
      <c r="T256" s="31">
        <v>979788</v>
      </c>
      <c r="U256" s="31">
        <v>566139</v>
      </c>
      <c r="V256" s="31">
        <v>0</v>
      </c>
      <c r="W256" s="30">
        <v>1546358</v>
      </c>
      <c r="X256" s="32">
        <v>18178058.354598004</v>
      </c>
      <c r="Y256" s="31">
        <v>-66215</v>
      </c>
      <c r="Z256" s="31">
        <v>159530</v>
      </c>
      <c r="AA256" s="31">
        <v>-28661</v>
      </c>
      <c r="AB256" s="31">
        <v>0</v>
      </c>
      <c r="AC256" s="33">
        <v>0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  <c r="OH256" s="34"/>
      <c r="OI256" s="34"/>
      <c r="OJ256" s="34"/>
      <c r="OK256" s="34"/>
      <c r="OL256" s="34"/>
      <c r="OM256" s="34"/>
      <c r="ON256" s="34"/>
      <c r="OO256" s="34"/>
      <c r="OP256" s="34"/>
      <c r="OQ256" s="34"/>
      <c r="OR256" s="34"/>
      <c r="OS256" s="34"/>
      <c r="OT256" s="34"/>
      <c r="OU256" s="34"/>
      <c r="OV256" s="34"/>
      <c r="OW256" s="34"/>
      <c r="OX256" s="34"/>
      <c r="OY256" s="34"/>
      <c r="OZ256" s="34"/>
      <c r="PA256" s="34"/>
      <c r="PB256" s="34"/>
      <c r="PC256" s="34"/>
      <c r="PD256" s="34"/>
      <c r="PE256" s="34"/>
      <c r="PF256" s="34"/>
      <c r="PG256" s="34"/>
      <c r="PH256" s="34"/>
      <c r="PI256" s="34"/>
      <c r="PJ256" s="34"/>
      <c r="PK256" s="34"/>
      <c r="PL256" s="34"/>
      <c r="PM256" s="34"/>
      <c r="PN256" s="34"/>
      <c r="PO256" s="34"/>
      <c r="PP256" s="34"/>
      <c r="PQ256" s="34"/>
      <c r="PR256" s="34"/>
      <c r="PS256" s="34"/>
      <c r="PT256" s="34"/>
      <c r="PU256" s="34"/>
      <c r="PV256" s="34"/>
      <c r="PW256" s="34"/>
      <c r="PX256" s="34"/>
      <c r="PY256" s="34"/>
      <c r="PZ256" s="34"/>
    </row>
    <row r="257" spans="1:442" s="35" customFormat="1">
      <c r="A257" s="36">
        <v>51107</v>
      </c>
      <c r="B257" s="37" t="s">
        <v>512</v>
      </c>
      <c r="C257" s="27">
        <v>4981874.4362793108</v>
      </c>
      <c r="D257" s="28">
        <v>4.8566700000000004E-3</v>
      </c>
      <c r="E257" s="28">
        <v>0</v>
      </c>
      <c r="F257" s="32">
        <v>59827991</v>
      </c>
      <c r="G257" s="31">
        <v>68766050</v>
      </c>
      <c r="H257" s="33">
        <v>52421045</v>
      </c>
      <c r="I257" s="32">
        <v>2603538</v>
      </c>
      <c r="J257" s="31">
        <v>32763294.439685471</v>
      </c>
      <c r="K257" s="31">
        <v>35366832.439685471</v>
      </c>
      <c r="L257" s="31">
        <v>-1165601</v>
      </c>
      <c r="M257" s="33">
        <v>34201231.439685471</v>
      </c>
      <c r="N257" s="32">
        <v>739689</v>
      </c>
      <c r="O257" s="31">
        <v>0</v>
      </c>
      <c r="P257" s="31">
        <v>1010749</v>
      </c>
      <c r="Q257" s="31">
        <v>31452762.66209805</v>
      </c>
      <c r="R257" s="33">
        <v>33203200.66209805</v>
      </c>
      <c r="S257" s="32">
        <v>723</v>
      </c>
      <c r="T257" s="31">
        <v>1643943</v>
      </c>
      <c r="U257" s="31">
        <v>949900</v>
      </c>
      <c r="V257" s="31">
        <v>0</v>
      </c>
      <c r="W257" s="30">
        <v>2594566</v>
      </c>
      <c r="X257" s="32">
        <v>30500155.66209805</v>
      </c>
      <c r="Y257" s="31">
        <v>-111099</v>
      </c>
      <c r="Z257" s="31">
        <v>267669</v>
      </c>
      <c r="AA257" s="31">
        <v>-48091</v>
      </c>
      <c r="AB257" s="31">
        <v>0</v>
      </c>
      <c r="AC257" s="33">
        <v>0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  <c r="OH257" s="34"/>
      <c r="OI257" s="34"/>
      <c r="OJ257" s="34"/>
      <c r="OK257" s="34"/>
      <c r="OL257" s="34"/>
      <c r="OM257" s="34"/>
      <c r="ON257" s="34"/>
      <c r="OO257" s="34"/>
      <c r="OP257" s="34"/>
      <c r="OQ257" s="34"/>
      <c r="OR257" s="34"/>
      <c r="OS257" s="34"/>
      <c r="OT257" s="34"/>
      <c r="OU257" s="34"/>
      <c r="OV257" s="34"/>
      <c r="OW257" s="34"/>
      <c r="OX257" s="34"/>
      <c r="OY257" s="34"/>
      <c r="OZ257" s="34"/>
      <c r="PA257" s="34"/>
      <c r="PB257" s="34"/>
      <c r="PC257" s="34"/>
      <c r="PD257" s="34"/>
      <c r="PE257" s="34"/>
      <c r="PF257" s="34"/>
      <c r="PG257" s="34"/>
      <c r="PH257" s="34"/>
      <c r="PI257" s="34"/>
      <c r="PJ257" s="34"/>
      <c r="PK257" s="34"/>
      <c r="PL257" s="34"/>
      <c r="PM257" s="34"/>
      <c r="PN257" s="34"/>
      <c r="PO257" s="34"/>
      <c r="PP257" s="34"/>
      <c r="PQ257" s="34"/>
      <c r="PR257" s="34"/>
      <c r="PS257" s="34"/>
      <c r="PT257" s="34"/>
      <c r="PU257" s="34"/>
      <c r="PV257" s="34"/>
      <c r="PW257" s="34"/>
      <c r="PX257" s="34"/>
      <c r="PY257" s="34"/>
      <c r="PZ257" s="34"/>
    </row>
    <row r="258" spans="1:442" s="35" customFormat="1">
      <c r="A258" s="36">
        <v>51113</v>
      </c>
      <c r="B258" s="37" t="s">
        <v>410</v>
      </c>
      <c r="C258" s="27">
        <v>143320.88256601145</v>
      </c>
      <c r="D258" s="28">
        <v>1.3972E-4</v>
      </c>
      <c r="E258" s="28">
        <v>0</v>
      </c>
      <c r="F258" s="32">
        <v>1721173</v>
      </c>
      <c r="G258" s="31">
        <v>1978309</v>
      </c>
      <c r="H258" s="33">
        <v>1508084</v>
      </c>
      <c r="I258" s="32">
        <v>74900</v>
      </c>
      <c r="J258" s="31">
        <v>942556.28087365895</v>
      </c>
      <c r="K258" s="31">
        <v>1017456.280873659</v>
      </c>
      <c r="L258" s="31">
        <v>-33533</v>
      </c>
      <c r="M258" s="33">
        <v>983923.28087365895</v>
      </c>
      <c r="N258" s="32">
        <v>21280</v>
      </c>
      <c r="O258" s="31">
        <v>0</v>
      </c>
      <c r="P258" s="31">
        <v>29078</v>
      </c>
      <c r="Q258" s="31">
        <v>904854.02963871253</v>
      </c>
      <c r="R258" s="33">
        <v>955212.02963871253</v>
      </c>
      <c r="S258" s="32">
        <v>21</v>
      </c>
      <c r="T258" s="31">
        <v>47294</v>
      </c>
      <c r="U258" s="31">
        <v>27327</v>
      </c>
      <c r="V258" s="31">
        <v>0</v>
      </c>
      <c r="W258" s="30">
        <v>74642</v>
      </c>
      <c r="X258" s="32">
        <v>877449.02963871253</v>
      </c>
      <c r="Y258" s="31">
        <v>-3196</v>
      </c>
      <c r="Z258" s="31">
        <v>7700</v>
      </c>
      <c r="AA258" s="31">
        <v>-1383</v>
      </c>
      <c r="AB258" s="31">
        <v>0</v>
      </c>
      <c r="AC258" s="33">
        <v>0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  <c r="OH258" s="34"/>
      <c r="OI258" s="34"/>
      <c r="OJ258" s="34"/>
      <c r="OK258" s="34"/>
      <c r="OL258" s="34"/>
      <c r="OM258" s="34"/>
      <c r="ON258" s="34"/>
      <c r="OO258" s="34"/>
      <c r="OP258" s="34"/>
      <c r="OQ258" s="34"/>
      <c r="OR258" s="34"/>
      <c r="OS258" s="34"/>
      <c r="OT258" s="34"/>
      <c r="OU258" s="34"/>
      <c r="OV258" s="34"/>
      <c r="OW258" s="34"/>
      <c r="OX258" s="34"/>
      <c r="OY258" s="34"/>
      <c r="OZ258" s="34"/>
      <c r="PA258" s="34"/>
      <c r="PB258" s="34"/>
      <c r="PC258" s="34"/>
      <c r="PD258" s="34"/>
      <c r="PE258" s="34"/>
      <c r="PF258" s="34"/>
      <c r="PG258" s="34"/>
      <c r="PH258" s="34"/>
      <c r="PI258" s="34"/>
      <c r="PJ258" s="34"/>
      <c r="PK258" s="34"/>
      <c r="PL258" s="34"/>
      <c r="PM258" s="34"/>
      <c r="PN258" s="34"/>
      <c r="PO258" s="34"/>
      <c r="PP258" s="34"/>
      <c r="PQ258" s="34"/>
      <c r="PR258" s="34"/>
      <c r="PS258" s="34"/>
      <c r="PT258" s="34"/>
      <c r="PU258" s="34"/>
      <c r="PV258" s="34"/>
      <c r="PW258" s="34"/>
      <c r="PX258" s="34"/>
      <c r="PY258" s="34"/>
      <c r="PZ258" s="34"/>
    </row>
    <row r="259" spans="1:442" s="35" customFormat="1">
      <c r="A259" s="36">
        <v>51114</v>
      </c>
      <c r="B259" s="37" t="s">
        <v>513</v>
      </c>
      <c r="C259" s="27">
        <v>560438.99807503051</v>
      </c>
      <c r="D259" s="28">
        <v>5.4635000000000003E-4</v>
      </c>
      <c r="E259" s="28">
        <v>0</v>
      </c>
      <c r="F259" s="32">
        <v>6730336</v>
      </c>
      <c r="G259" s="31">
        <v>7735821</v>
      </c>
      <c r="H259" s="33">
        <v>5897094</v>
      </c>
      <c r="I259" s="32">
        <v>292884</v>
      </c>
      <c r="J259" s="31">
        <v>3685701.5626352453</v>
      </c>
      <c r="K259" s="31">
        <v>3978585.5626352453</v>
      </c>
      <c r="L259" s="31">
        <v>-131124</v>
      </c>
      <c r="M259" s="33">
        <v>3847461.5626352453</v>
      </c>
      <c r="N259" s="32">
        <v>83211</v>
      </c>
      <c r="O259" s="31">
        <v>0</v>
      </c>
      <c r="P259" s="31">
        <v>113704</v>
      </c>
      <c r="Q259" s="31">
        <v>3538273.5001298352</v>
      </c>
      <c r="R259" s="33">
        <v>3735188.5001298352</v>
      </c>
      <c r="S259" s="32">
        <v>81</v>
      </c>
      <c r="T259" s="31">
        <v>184935</v>
      </c>
      <c r="U259" s="31">
        <v>106859</v>
      </c>
      <c r="V259" s="31">
        <v>0</v>
      </c>
      <c r="W259" s="30">
        <v>291875</v>
      </c>
      <c r="X259" s="32">
        <v>3431110.5001298352</v>
      </c>
      <c r="Y259" s="31">
        <v>-12498</v>
      </c>
      <c r="Z259" s="31">
        <v>30111</v>
      </c>
      <c r="AA259" s="31">
        <v>-5410</v>
      </c>
      <c r="AB259" s="31">
        <v>0</v>
      </c>
      <c r="AC259" s="33">
        <v>0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  <c r="OH259" s="34"/>
      <c r="OI259" s="34"/>
      <c r="OJ259" s="34"/>
      <c r="OK259" s="34"/>
      <c r="OL259" s="34"/>
      <c r="OM259" s="34"/>
      <c r="ON259" s="34"/>
      <c r="OO259" s="34"/>
      <c r="OP259" s="34"/>
      <c r="OQ259" s="34"/>
      <c r="OR259" s="34"/>
      <c r="OS259" s="34"/>
      <c r="OT259" s="34"/>
      <c r="OU259" s="34"/>
      <c r="OV259" s="34"/>
      <c r="OW259" s="34"/>
      <c r="OX259" s="34"/>
      <c r="OY259" s="34"/>
      <c r="OZ259" s="34"/>
      <c r="PA259" s="34"/>
      <c r="PB259" s="34"/>
      <c r="PC259" s="34"/>
      <c r="PD259" s="34"/>
      <c r="PE259" s="34"/>
      <c r="PF259" s="34"/>
      <c r="PG259" s="34"/>
      <c r="PH259" s="34"/>
      <c r="PI259" s="34"/>
      <c r="PJ259" s="34"/>
      <c r="PK259" s="34"/>
      <c r="PL259" s="34"/>
      <c r="PM259" s="34"/>
      <c r="PN259" s="34"/>
      <c r="PO259" s="34"/>
      <c r="PP259" s="34"/>
      <c r="PQ259" s="34"/>
      <c r="PR259" s="34"/>
      <c r="PS259" s="34"/>
      <c r="PT259" s="34"/>
      <c r="PU259" s="34"/>
      <c r="PV259" s="34"/>
      <c r="PW259" s="34"/>
      <c r="PX259" s="34"/>
      <c r="PY259" s="34"/>
      <c r="PZ259" s="34"/>
    </row>
    <row r="260" spans="1:442" s="35" customFormat="1">
      <c r="A260" s="36">
        <v>51142</v>
      </c>
      <c r="B260" s="37" t="s">
        <v>478</v>
      </c>
      <c r="C260" s="27">
        <v>7591667.9876456605</v>
      </c>
      <c r="D260" s="28">
        <v>7.4008800000000003E-3</v>
      </c>
      <c r="E260" s="28">
        <v>0</v>
      </c>
      <c r="F260" s="32">
        <v>91169420</v>
      </c>
      <c r="G260" s="31">
        <v>104789760</v>
      </c>
      <c r="H260" s="33">
        <v>79882278</v>
      </c>
      <c r="I260" s="32">
        <v>3967424</v>
      </c>
      <c r="J260" s="31">
        <v>49926636.132080153</v>
      </c>
      <c r="K260" s="31">
        <v>53894060.132080153</v>
      </c>
      <c r="L260" s="31">
        <v>-1776211</v>
      </c>
      <c r="M260" s="33">
        <v>52117849.132080153</v>
      </c>
      <c r="N260" s="32">
        <v>1127181</v>
      </c>
      <c r="O260" s="31">
        <v>0</v>
      </c>
      <c r="P260" s="31">
        <v>1540239</v>
      </c>
      <c r="Q260" s="31">
        <v>47929570.686796948</v>
      </c>
      <c r="R260" s="33">
        <v>50596990.686796948</v>
      </c>
      <c r="S260" s="32">
        <v>1102</v>
      </c>
      <c r="T260" s="31">
        <v>2505138</v>
      </c>
      <c r="U260" s="31">
        <v>1447513</v>
      </c>
      <c r="V260" s="31">
        <v>0</v>
      </c>
      <c r="W260" s="30">
        <v>3953753</v>
      </c>
      <c r="X260" s="32">
        <v>46477932.686796948</v>
      </c>
      <c r="Y260" s="31">
        <v>-169300</v>
      </c>
      <c r="Z260" s="31">
        <v>407889</v>
      </c>
      <c r="AA260" s="31">
        <v>-73284</v>
      </c>
      <c r="AB260" s="31">
        <v>0</v>
      </c>
      <c r="AC260" s="33">
        <v>0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  <c r="OH260" s="34"/>
      <c r="OI260" s="34"/>
      <c r="OJ260" s="34"/>
      <c r="OK260" s="34"/>
      <c r="OL260" s="34"/>
      <c r="OM260" s="34"/>
      <c r="ON260" s="34"/>
      <c r="OO260" s="34"/>
      <c r="OP260" s="34"/>
      <c r="OQ260" s="34"/>
      <c r="OR260" s="34"/>
      <c r="OS260" s="34"/>
      <c r="OT260" s="34"/>
      <c r="OU260" s="34"/>
      <c r="OV260" s="34"/>
      <c r="OW260" s="34"/>
      <c r="OX260" s="34"/>
      <c r="OY260" s="34"/>
      <c r="OZ260" s="34"/>
      <c r="PA260" s="34"/>
      <c r="PB260" s="34"/>
      <c r="PC260" s="34"/>
      <c r="PD260" s="34"/>
      <c r="PE260" s="34"/>
      <c r="PF260" s="34"/>
      <c r="PG260" s="34"/>
      <c r="PH260" s="34"/>
      <c r="PI260" s="34"/>
      <c r="PJ260" s="34"/>
      <c r="PK260" s="34"/>
      <c r="PL260" s="34"/>
      <c r="PM260" s="34"/>
      <c r="PN260" s="34"/>
      <c r="PO260" s="34"/>
      <c r="PP260" s="34"/>
      <c r="PQ260" s="34"/>
      <c r="PR260" s="34"/>
      <c r="PS260" s="34"/>
      <c r="PT260" s="34"/>
      <c r="PU260" s="34"/>
      <c r="PV260" s="34"/>
      <c r="PW260" s="34"/>
      <c r="PX260" s="34"/>
      <c r="PY260" s="34"/>
      <c r="PZ260" s="34"/>
    </row>
    <row r="261" spans="1:442" s="35" customFormat="1">
      <c r="A261" s="36">
        <v>51183</v>
      </c>
      <c r="B261" s="37" t="s">
        <v>381</v>
      </c>
      <c r="C261" s="27">
        <v>0</v>
      </c>
      <c r="D261" s="28">
        <v>0</v>
      </c>
      <c r="E261" s="28">
        <v>0</v>
      </c>
      <c r="F261" s="32">
        <v>0</v>
      </c>
      <c r="G261" s="31">
        <v>0</v>
      </c>
      <c r="H261" s="33">
        <v>0</v>
      </c>
      <c r="I261" s="32">
        <v>0</v>
      </c>
      <c r="J261" s="31">
        <v>0</v>
      </c>
      <c r="K261" s="31">
        <v>0</v>
      </c>
      <c r="L261" s="31">
        <v>0</v>
      </c>
      <c r="M261" s="33">
        <v>0</v>
      </c>
      <c r="N261" s="32">
        <v>0</v>
      </c>
      <c r="O261" s="31">
        <v>0</v>
      </c>
      <c r="P261" s="31">
        <v>0</v>
      </c>
      <c r="Q261" s="31">
        <v>0</v>
      </c>
      <c r="R261" s="33">
        <v>0</v>
      </c>
      <c r="S261" s="32">
        <v>0</v>
      </c>
      <c r="T261" s="31">
        <v>0</v>
      </c>
      <c r="U261" s="31">
        <v>0</v>
      </c>
      <c r="V261" s="31">
        <v>0</v>
      </c>
      <c r="W261" s="30">
        <v>0</v>
      </c>
      <c r="X261" s="32">
        <v>0</v>
      </c>
      <c r="Y261" s="31">
        <v>0</v>
      </c>
      <c r="Z261" s="31">
        <v>0</v>
      </c>
      <c r="AA261" s="31">
        <v>0</v>
      </c>
      <c r="AB261" s="31">
        <v>0</v>
      </c>
      <c r="AC261" s="33">
        <v>0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  <c r="OH261" s="34"/>
      <c r="OI261" s="34"/>
      <c r="OJ261" s="34"/>
      <c r="OK261" s="34"/>
      <c r="OL261" s="34"/>
      <c r="OM261" s="34"/>
      <c r="ON261" s="34"/>
      <c r="OO261" s="34"/>
      <c r="OP261" s="34"/>
      <c r="OQ261" s="34"/>
      <c r="OR261" s="34"/>
      <c r="OS261" s="34"/>
      <c r="OT261" s="34"/>
      <c r="OU261" s="34"/>
      <c r="OV261" s="34"/>
      <c r="OW261" s="34"/>
      <c r="OX261" s="34"/>
      <c r="OY261" s="34"/>
      <c r="OZ261" s="34"/>
      <c r="PA261" s="34"/>
      <c r="PB261" s="34"/>
      <c r="PC261" s="34"/>
      <c r="PD261" s="34"/>
      <c r="PE261" s="34"/>
      <c r="PF261" s="34"/>
      <c r="PG261" s="34"/>
      <c r="PH261" s="34"/>
      <c r="PI261" s="34"/>
      <c r="PJ261" s="34"/>
      <c r="PK261" s="34"/>
      <c r="PL261" s="34"/>
      <c r="PM261" s="34"/>
      <c r="PN261" s="34"/>
      <c r="PO261" s="34"/>
      <c r="PP261" s="34"/>
      <c r="PQ261" s="34"/>
      <c r="PR261" s="34"/>
      <c r="PS261" s="34"/>
      <c r="PT261" s="34"/>
      <c r="PU261" s="34"/>
      <c r="PV261" s="34"/>
      <c r="PW261" s="34"/>
      <c r="PX261" s="34"/>
      <c r="PY261" s="34"/>
      <c r="PZ261" s="34"/>
    </row>
    <row r="262" spans="1:442" s="35" customFormat="1">
      <c r="A262" s="36">
        <v>51340</v>
      </c>
      <c r="B262" s="37" t="s">
        <v>382</v>
      </c>
      <c r="C262" s="27">
        <v>381048.1648703402</v>
      </c>
      <c r="D262" s="28">
        <v>3.7146999999999999E-4</v>
      </c>
      <c r="E262" s="28">
        <v>4.0460000000000002E-4</v>
      </c>
      <c r="F262" s="32">
        <v>4576037</v>
      </c>
      <c r="G262" s="31">
        <v>5259679</v>
      </c>
      <c r="H262" s="33">
        <v>4009506</v>
      </c>
      <c r="I262" s="32">
        <v>199136</v>
      </c>
      <c r="J262" s="31">
        <v>-246692.50323194798</v>
      </c>
      <c r="K262" s="31">
        <v>-47556.50323194798</v>
      </c>
      <c r="L262" s="31">
        <v>-89153</v>
      </c>
      <c r="M262" s="33">
        <v>-136709.50323194798</v>
      </c>
      <c r="N262" s="32">
        <v>56576</v>
      </c>
      <c r="O262" s="31">
        <v>0</v>
      </c>
      <c r="P262" s="31">
        <v>77309</v>
      </c>
      <c r="Q262" s="31">
        <v>0</v>
      </c>
      <c r="R262" s="33">
        <v>133885</v>
      </c>
      <c r="S262" s="32">
        <v>55</v>
      </c>
      <c r="T262" s="31">
        <v>125740</v>
      </c>
      <c r="U262" s="31">
        <v>72655</v>
      </c>
      <c r="V262" s="31">
        <v>217401.12165972599</v>
      </c>
      <c r="W262" s="30">
        <v>415851.12165972602</v>
      </c>
      <c r="X262" s="32">
        <v>-290263.12165972602</v>
      </c>
      <c r="Y262" s="31">
        <v>-8498</v>
      </c>
      <c r="Z262" s="31">
        <v>20473</v>
      </c>
      <c r="AA262" s="31">
        <v>-3678</v>
      </c>
      <c r="AB262" s="31">
        <v>0</v>
      </c>
      <c r="AC262" s="33">
        <v>0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  <c r="OH262" s="34"/>
      <c r="OI262" s="34"/>
      <c r="OJ262" s="34"/>
      <c r="OK262" s="34"/>
      <c r="OL262" s="34"/>
      <c r="OM262" s="34"/>
      <c r="ON262" s="34"/>
      <c r="OO262" s="34"/>
      <c r="OP262" s="34"/>
      <c r="OQ262" s="34"/>
      <c r="OR262" s="34"/>
      <c r="OS262" s="34"/>
      <c r="OT262" s="34"/>
      <c r="OU262" s="34"/>
      <c r="OV262" s="34"/>
      <c r="OW262" s="34"/>
      <c r="OX262" s="34"/>
      <c r="OY262" s="34"/>
      <c r="OZ262" s="34"/>
      <c r="PA262" s="34"/>
      <c r="PB262" s="34"/>
      <c r="PC262" s="34"/>
      <c r="PD262" s="34"/>
      <c r="PE262" s="34"/>
      <c r="PF262" s="34"/>
      <c r="PG262" s="34"/>
      <c r="PH262" s="34"/>
      <c r="PI262" s="34"/>
      <c r="PJ262" s="34"/>
      <c r="PK262" s="34"/>
      <c r="PL262" s="34"/>
      <c r="PM262" s="34"/>
      <c r="PN262" s="34"/>
      <c r="PO262" s="34"/>
      <c r="PP262" s="34"/>
      <c r="PQ262" s="34"/>
      <c r="PR262" s="34"/>
      <c r="PS262" s="34"/>
      <c r="PT262" s="34"/>
      <c r="PU262" s="34"/>
      <c r="PV262" s="34"/>
      <c r="PW262" s="34"/>
      <c r="PX262" s="34"/>
      <c r="PY262" s="34"/>
      <c r="PZ262" s="34"/>
    </row>
    <row r="263" spans="1:442" s="35" customFormat="1">
      <c r="A263" s="36">
        <v>51407</v>
      </c>
      <c r="B263" s="37" t="s">
        <v>383</v>
      </c>
      <c r="C263" s="27">
        <v>69845.60481503373</v>
      </c>
      <c r="D263" s="28">
        <v>6.8089999999999994E-5</v>
      </c>
      <c r="E263" s="28">
        <v>7.1950000000000001E-5</v>
      </c>
      <c r="F263" s="32">
        <v>838782</v>
      </c>
      <c r="G263" s="31">
        <v>964093</v>
      </c>
      <c r="H263" s="33">
        <v>734938</v>
      </c>
      <c r="I263" s="32">
        <v>36501</v>
      </c>
      <c r="J263" s="31">
        <v>-16636.627759910742</v>
      </c>
      <c r="K263" s="31">
        <v>19864.372240089258</v>
      </c>
      <c r="L263" s="31">
        <v>-16342</v>
      </c>
      <c r="M263" s="33">
        <v>3522.3722400892584</v>
      </c>
      <c r="N263" s="32">
        <v>10370</v>
      </c>
      <c r="O263" s="31">
        <v>0</v>
      </c>
      <c r="P263" s="31">
        <v>14171</v>
      </c>
      <c r="Q263" s="31">
        <v>0</v>
      </c>
      <c r="R263" s="33">
        <v>24541</v>
      </c>
      <c r="S263" s="32">
        <v>10</v>
      </c>
      <c r="T263" s="31">
        <v>23048</v>
      </c>
      <c r="U263" s="31">
        <v>13317</v>
      </c>
      <c r="V263" s="31">
        <v>25394.365358615534</v>
      </c>
      <c r="W263" s="30">
        <v>61769.365358615534</v>
      </c>
      <c r="X263" s="32">
        <v>-38749.365358615534</v>
      </c>
      <c r="Y263" s="31">
        <v>-1558</v>
      </c>
      <c r="Z263" s="31">
        <v>3753</v>
      </c>
      <c r="AA263" s="31">
        <v>-674</v>
      </c>
      <c r="AB263" s="31">
        <v>0</v>
      </c>
      <c r="AC263" s="33">
        <v>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  <c r="OH263" s="34"/>
      <c r="OI263" s="34"/>
      <c r="OJ263" s="34"/>
      <c r="OK263" s="34"/>
      <c r="OL263" s="34"/>
      <c r="OM263" s="34"/>
      <c r="ON263" s="34"/>
      <c r="OO263" s="34"/>
      <c r="OP263" s="34"/>
      <c r="OQ263" s="34"/>
      <c r="OR263" s="34"/>
      <c r="OS263" s="34"/>
      <c r="OT263" s="34"/>
      <c r="OU263" s="34"/>
      <c r="OV263" s="34"/>
      <c r="OW263" s="34"/>
      <c r="OX263" s="34"/>
      <c r="OY263" s="34"/>
      <c r="OZ263" s="34"/>
      <c r="PA263" s="34"/>
      <c r="PB263" s="34"/>
      <c r="PC263" s="34"/>
      <c r="PD263" s="34"/>
      <c r="PE263" s="34"/>
      <c r="PF263" s="34"/>
      <c r="PG263" s="34"/>
      <c r="PH263" s="34"/>
      <c r="PI263" s="34"/>
      <c r="PJ263" s="34"/>
      <c r="PK263" s="34"/>
      <c r="PL263" s="34"/>
      <c r="PM263" s="34"/>
      <c r="PN263" s="34"/>
      <c r="PO263" s="34"/>
      <c r="PP263" s="34"/>
      <c r="PQ263" s="34"/>
      <c r="PR263" s="34"/>
      <c r="PS263" s="34"/>
      <c r="PT263" s="34"/>
      <c r="PU263" s="34"/>
      <c r="PV263" s="34"/>
      <c r="PW263" s="34"/>
      <c r="PX263" s="34"/>
      <c r="PY263" s="34"/>
      <c r="PZ263" s="34"/>
    </row>
    <row r="264" spans="1:442" s="35" customFormat="1">
      <c r="A264" s="36">
        <v>51507</v>
      </c>
      <c r="B264" s="37" t="s">
        <v>405</v>
      </c>
      <c r="C264" s="27">
        <v>5325599.0108449031</v>
      </c>
      <c r="D264" s="28">
        <v>5.1917600000000001E-3</v>
      </c>
      <c r="E264" s="28">
        <v>0</v>
      </c>
      <c r="F264" s="32">
        <v>63955874</v>
      </c>
      <c r="G264" s="31">
        <v>73510621</v>
      </c>
      <c r="H264" s="33">
        <v>56037879</v>
      </c>
      <c r="I264" s="32">
        <v>2783171</v>
      </c>
      <c r="J264" s="31">
        <v>35023823.237692751</v>
      </c>
      <c r="K264" s="31">
        <v>37806994.237692751</v>
      </c>
      <c r="L264" s="31">
        <v>-1246022</v>
      </c>
      <c r="M264" s="33">
        <v>36560972.237692751</v>
      </c>
      <c r="N264" s="32">
        <v>790724</v>
      </c>
      <c r="O264" s="31">
        <v>0</v>
      </c>
      <c r="P264" s="31">
        <v>1080486</v>
      </c>
      <c r="Q264" s="31">
        <v>33622870.308185041</v>
      </c>
      <c r="R264" s="33">
        <v>35494080.308185041</v>
      </c>
      <c r="S264" s="32">
        <v>773</v>
      </c>
      <c r="T264" s="31">
        <v>1757369</v>
      </c>
      <c r="U264" s="31">
        <v>1015439</v>
      </c>
      <c r="V264" s="31">
        <v>0</v>
      </c>
      <c r="W264" s="30">
        <v>2773581</v>
      </c>
      <c r="X264" s="32">
        <v>32604537.308185041</v>
      </c>
      <c r="Y264" s="31">
        <v>-118765</v>
      </c>
      <c r="Z264" s="31">
        <v>286137</v>
      </c>
      <c r="AA264" s="31">
        <v>-51410</v>
      </c>
      <c r="AB264" s="31">
        <v>0</v>
      </c>
      <c r="AC264" s="33">
        <v>0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  <c r="OH264" s="34"/>
      <c r="OI264" s="34"/>
      <c r="OJ264" s="34"/>
      <c r="OK264" s="34"/>
      <c r="OL264" s="34"/>
      <c r="OM264" s="34"/>
      <c r="ON264" s="34"/>
      <c r="OO264" s="34"/>
      <c r="OP264" s="34"/>
      <c r="OQ264" s="34"/>
      <c r="OR264" s="34"/>
      <c r="OS264" s="34"/>
      <c r="OT264" s="34"/>
      <c r="OU264" s="34"/>
      <c r="OV264" s="34"/>
      <c r="OW264" s="34"/>
      <c r="OX264" s="34"/>
      <c r="OY264" s="34"/>
      <c r="OZ264" s="34"/>
      <c r="PA264" s="34"/>
      <c r="PB264" s="34"/>
      <c r="PC264" s="34"/>
      <c r="PD264" s="34"/>
      <c r="PE264" s="34"/>
      <c r="PF264" s="34"/>
      <c r="PG264" s="34"/>
      <c r="PH264" s="34"/>
      <c r="PI264" s="34"/>
      <c r="PJ264" s="34"/>
      <c r="PK264" s="34"/>
      <c r="PL264" s="34"/>
      <c r="PM264" s="34"/>
      <c r="PN264" s="34"/>
      <c r="PO264" s="34"/>
      <c r="PP264" s="34"/>
      <c r="PQ264" s="34"/>
      <c r="PR264" s="34"/>
      <c r="PS264" s="34"/>
      <c r="PT264" s="34"/>
      <c r="PU264" s="34"/>
      <c r="PV264" s="34"/>
      <c r="PW264" s="34"/>
      <c r="PX264" s="34"/>
      <c r="PY264" s="34"/>
      <c r="PZ264" s="34"/>
    </row>
    <row r="265" spans="1:442" s="35" customFormat="1">
      <c r="A265" s="36">
        <v>51508</v>
      </c>
      <c r="B265" s="37" t="s">
        <v>514</v>
      </c>
      <c r="C265" s="27">
        <v>422571.90576387866</v>
      </c>
      <c r="D265" s="28">
        <v>4.1195000000000001E-4</v>
      </c>
      <c r="E265" s="28">
        <v>0</v>
      </c>
      <c r="F265" s="32">
        <v>5074700</v>
      </c>
      <c r="G265" s="31">
        <v>5832839</v>
      </c>
      <c r="H265" s="33">
        <v>4446431</v>
      </c>
      <c r="I265" s="32">
        <v>220836</v>
      </c>
      <c r="J265" s="31">
        <v>2779032.5056666983</v>
      </c>
      <c r="K265" s="31">
        <v>2999868.5056666983</v>
      </c>
      <c r="L265" s="31">
        <v>-98868</v>
      </c>
      <c r="M265" s="33">
        <v>2901000.5056666983</v>
      </c>
      <c r="N265" s="32">
        <v>62742</v>
      </c>
      <c r="O265" s="31">
        <v>0</v>
      </c>
      <c r="P265" s="31">
        <v>85733</v>
      </c>
      <c r="Q265" s="31">
        <v>2667871.2054400304</v>
      </c>
      <c r="R265" s="33">
        <v>2816346.2054400304</v>
      </c>
      <c r="S265" s="32">
        <v>61</v>
      </c>
      <c r="T265" s="31">
        <v>139442</v>
      </c>
      <c r="U265" s="31">
        <v>80572</v>
      </c>
      <c r="V265" s="31">
        <v>0</v>
      </c>
      <c r="W265" s="30">
        <v>220075</v>
      </c>
      <c r="X265" s="32">
        <v>2587069.2054400304</v>
      </c>
      <c r="Y265" s="31">
        <v>-9424</v>
      </c>
      <c r="Z265" s="31">
        <v>22704</v>
      </c>
      <c r="AA265" s="31">
        <v>-4078</v>
      </c>
      <c r="AB265" s="31">
        <v>0</v>
      </c>
      <c r="AC265" s="33">
        <v>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  <c r="OH265" s="34"/>
      <c r="OI265" s="34"/>
      <c r="OJ265" s="34"/>
      <c r="OK265" s="34"/>
      <c r="OL265" s="34"/>
      <c r="OM265" s="34"/>
      <c r="ON265" s="34"/>
      <c r="OO265" s="34"/>
      <c r="OP265" s="34"/>
      <c r="OQ265" s="34"/>
      <c r="OR265" s="34"/>
      <c r="OS265" s="34"/>
      <c r="OT265" s="34"/>
      <c r="OU265" s="34"/>
      <c r="OV265" s="34"/>
      <c r="OW265" s="34"/>
      <c r="OX265" s="34"/>
      <c r="OY265" s="34"/>
      <c r="OZ265" s="34"/>
      <c r="PA265" s="34"/>
      <c r="PB265" s="34"/>
      <c r="PC265" s="34"/>
      <c r="PD265" s="34"/>
      <c r="PE265" s="34"/>
      <c r="PF265" s="34"/>
      <c r="PG265" s="34"/>
      <c r="PH265" s="34"/>
      <c r="PI265" s="34"/>
      <c r="PJ265" s="34"/>
      <c r="PK265" s="34"/>
      <c r="PL265" s="34"/>
      <c r="PM265" s="34"/>
      <c r="PN265" s="34"/>
      <c r="PO265" s="34"/>
      <c r="PP265" s="34"/>
      <c r="PQ265" s="34"/>
      <c r="PR265" s="34"/>
      <c r="PS265" s="34"/>
      <c r="PT265" s="34"/>
      <c r="PU265" s="34"/>
      <c r="PV265" s="34"/>
      <c r="PW265" s="34"/>
      <c r="PX265" s="34"/>
      <c r="PY265" s="34"/>
      <c r="PZ265" s="34"/>
    </row>
    <row r="266" spans="1:442" s="35" customFormat="1">
      <c r="A266" s="36">
        <v>51509</v>
      </c>
      <c r="B266" s="37" t="s">
        <v>515</v>
      </c>
      <c r="C266" s="27">
        <v>26608.470962959866</v>
      </c>
      <c r="D266" s="28">
        <v>2.5939999999999999E-5</v>
      </c>
      <c r="E266" s="28">
        <v>0</v>
      </c>
      <c r="F266" s="32">
        <v>319548</v>
      </c>
      <c r="G266" s="31">
        <v>367287</v>
      </c>
      <c r="H266" s="33">
        <v>279986</v>
      </c>
      <c r="I266" s="32">
        <v>13906</v>
      </c>
      <c r="J266" s="31">
        <v>174992.16846182648</v>
      </c>
      <c r="K266" s="31">
        <v>188898.16846182648</v>
      </c>
      <c r="L266" s="31">
        <v>-6226</v>
      </c>
      <c r="M266" s="33">
        <v>182672.16846182648</v>
      </c>
      <c r="N266" s="32">
        <v>3951</v>
      </c>
      <c r="O266" s="31">
        <v>0</v>
      </c>
      <c r="P266" s="31">
        <v>5399</v>
      </c>
      <c r="Q266" s="31">
        <v>167992.48172335341</v>
      </c>
      <c r="R266" s="33">
        <v>177342.48172335341</v>
      </c>
      <c r="S266" s="32">
        <v>4</v>
      </c>
      <c r="T266" s="31">
        <v>8780</v>
      </c>
      <c r="U266" s="31">
        <v>5074</v>
      </c>
      <c r="V266" s="31">
        <v>0</v>
      </c>
      <c r="W266" s="30">
        <v>13858</v>
      </c>
      <c r="X266" s="32">
        <v>162904.48172335341</v>
      </c>
      <c r="Y266" s="31">
        <v>-593</v>
      </c>
      <c r="Z266" s="31">
        <v>1430</v>
      </c>
      <c r="AA266" s="31">
        <v>-257</v>
      </c>
      <c r="AB266" s="31">
        <v>0</v>
      </c>
      <c r="AC266" s="33">
        <v>0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  <c r="OH266" s="34"/>
      <c r="OI266" s="34"/>
      <c r="OJ266" s="34"/>
      <c r="OK266" s="34"/>
      <c r="OL266" s="34"/>
      <c r="OM266" s="34"/>
      <c r="ON266" s="34"/>
      <c r="OO266" s="34"/>
      <c r="OP266" s="34"/>
      <c r="OQ266" s="34"/>
      <c r="OR266" s="34"/>
      <c r="OS266" s="34"/>
      <c r="OT266" s="34"/>
      <c r="OU266" s="34"/>
      <c r="OV266" s="34"/>
      <c r="OW266" s="34"/>
      <c r="OX266" s="34"/>
      <c r="OY266" s="34"/>
      <c r="OZ266" s="34"/>
      <c r="PA266" s="34"/>
      <c r="PB266" s="34"/>
      <c r="PC266" s="34"/>
      <c r="PD266" s="34"/>
      <c r="PE266" s="34"/>
      <c r="PF266" s="34"/>
      <c r="PG266" s="34"/>
      <c r="PH266" s="34"/>
      <c r="PI266" s="34"/>
      <c r="PJ266" s="34"/>
      <c r="PK266" s="34"/>
      <c r="PL266" s="34"/>
      <c r="PM266" s="34"/>
      <c r="PN266" s="34"/>
      <c r="PO266" s="34"/>
      <c r="PP266" s="34"/>
      <c r="PQ266" s="34"/>
      <c r="PR266" s="34"/>
      <c r="PS266" s="34"/>
      <c r="PT266" s="34"/>
      <c r="PU266" s="34"/>
      <c r="PV266" s="34"/>
      <c r="PW266" s="34"/>
      <c r="PX266" s="34"/>
      <c r="PY266" s="34"/>
      <c r="PZ266" s="34"/>
    </row>
    <row r="267" spans="1:442" s="35" customFormat="1">
      <c r="A267" s="36">
        <v>51512</v>
      </c>
      <c r="B267" s="37" t="s">
        <v>524</v>
      </c>
      <c r="C267" s="27">
        <v>0</v>
      </c>
      <c r="D267" s="28">
        <v>0</v>
      </c>
      <c r="E267" s="28">
        <v>0</v>
      </c>
      <c r="F267" s="32">
        <v>0</v>
      </c>
      <c r="G267" s="31">
        <v>0</v>
      </c>
      <c r="H267" s="33">
        <v>0</v>
      </c>
      <c r="I267" s="32">
        <v>0</v>
      </c>
      <c r="J267" s="31">
        <v>0</v>
      </c>
      <c r="K267" s="31">
        <v>0</v>
      </c>
      <c r="L267" s="31">
        <v>0</v>
      </c>
      <c r="M267" s="33">
        <v>0</v>
      </c>
      <c r="N267" s="32">
        <v>0</v>
      </c>
      <c r="O267" s="31">
        <v>0</v>
      </c>
      <c r="P267" s="31">
        <v>0</v>
      </c>
      <c r="Q267" s="31">
        <v>0</v>
      </c>
      <c r="R267" s="33">
        <v>0</v>
      </c>
      <c r="S267" s="32">
        <v>0</v>
      </c>
      <c r="T267" s="31">
        <v>0</v>
      </c>
      <c r="U267" s="31">
        <v>0</v>
      </c>
      <c r="V267" s="31">
        <v>0</v>
      </c>
      <c r="W267" s="30">
        <v>0</v>
      </c>
      <c r="X267" s="32">
        <v>0</v>
      </c>
      <c r="Y267" s="31">
        <v>0</v>
      </c>
      <c r="Z267" s="31">
        <v>0</v>
      </c>
      <c r="AA267" s="31">
        <v>0</v>
      </c>
      <c r="AB267" s="31">
        <v>0</v>
      </c>
      <c r="AC267" s="33">
        <v>0</v>
      </c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  <c r="OH267" s="34"/>
      <c r="OI267" s="34"/>
      <c r="OJ267" s="34"/>
      <c r="OK267" s="34"/>
      <c r="OL267" s="34"/>
      <c r="OM267" s="34"/>
      <c r="ON267" s="34"/>
      <c r="OO267" s="34"/>
      <c r="OP267" s="34"/>
      <c r="OQ267" s="34"/>
      <c r="OR267" s="34"/>
      <c r="OS267" s="34"/>
      <c r="OT267" s="34"/>
      <c r="OU267" s="34"/>
      <c r="OV267" s="34"/>
      <c r="OW267" s="34"/>
      <c r="OX267" s="34"/>
      <c r="OY267" s="34"/>
      <c r="OZ267" s="34"/>
      <c r="PA267" s="34"/>
      <c r="PB267" s="34"/>
      <c r="PC267" s="34"/>
      <c r="PD267" s="34"/>
      <c r="PE267" s="34"/>
      <c r="PF267" s="34"/>
      <c r="PG267" s="34"/>
      <c r="PH267" s="34"/>
      <c r="PI267" s="34"/>
      <c r="PJ267" s="34"/>
      <c r="PK267" s="34"/>
      <c r="PL267" s="34"/>
      <c r="PM267" s="34"/>
      <c r="PN267" s="34"/>
      <c r="PO267" s="34"/>
      <c r="PP267" s="34"/>
      <c r="PQ267" s="34"/>
      <c r="PR267" s="34"/>
      <c r="PS267" s="34"/>
      <c r="PT267" s="34"/>
      <c r="PU267" s="34"/>
      <c r="PV267" s="34"/>
      <c r="PW267" s="34"/>
      <c r="PX267" s="34"/>
      <c r="PY267" s="34"/>
      <c r="PZ267" s="34"/>
    </row>
    <row r="268" spans="1:442" s="35" customFormat="1">
      <c r="A268" s="36">
        <v>51530</v>
      </c>
      <c r="B268" s="37" t="s">
        <v>384</v>
      </c>
      <c r="C268" s="27">
        <v>94922.332819458243</v>
      </c>
      <c r="D268" s="28">
        <v>9.2360000000000003E-5</v>
      </c>
      <c r="E268" s="28">
        <v>3.0514399999999999E-3</v>
      </c>
      <c r="F268" s="32">
        <v>1137758</v>
      </c>
      <c r="G268" s="31">
        <v>1307734</v>
      </c>
      <c r="H268" s="33">
        <v>996899</v>
      </c>
      <c r="I268" s="32">
        <v>49512</v>
      </c>
      <c r="J268" s="31">
        <v>-20096729.266900145</v>
      </c>
      <c r="K268" s="31">
        <v>-20047217.266900145</v>
      </c>
      <c r="L268" s="31">
        <v>-22166</v>
      </c>
      <c r="M268" s="33">
        <v>-20069383.266900145</v>
      </c>
      <c r="N268" s="32">
        <v>14067</v>
      </c>
      <c r="O268" s="31">
        <v>0</v>
      </c>
      <c r="P268" s="31">
        <v>19222</v>
      </c>
      <c r="Q268" s="31">
        <v>0</v>
      </c>
      <c r="R268" s="33">
        <v>33289</v>
      </c>
      <c r="S268" s="32">
        <v>14</v>
      </c>
      <c r="T268" s="31">
        <v>31263</v>
      </c>
      <c r="U268" s="31">
        <v>18064</v>
      </c>
      <c r="V268" s="31">
        <v>19177317.383171808</v>
      </c>
      <c r="W268" s="30">
        <v>19226658.383171808</v>
      </c>
      <c r="X268" s="32">
        <v>-19195433.383171808</v>
      </c>
      <c r="Y268" s="31">
        <v>-2113</v>
      </c>
      <c r="Z268" s="31">
        <v>5090</v>
      </c>
      <c r="AA268" s="31">
        <v>-913</v>
      </c>
      <c r="AB268" s="31">
        <v>0</v>
      </c>
      <c r="AC268" s="33">
        <v>0</v>
      </c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  <c r="OH268" s="34"/>
      <c r="OI268" s="34"/>
      <c r="OJ268" s="34"/>
      <c r="OK268" s="34"/>
      <c r="OL268" s="34"/>
      <c r="OM268" s="34"/>
      <c r="ON268" s="34"/>
      <c r="OO268" s="34"/>
      <c r="OP268" s="34"/>
      <c r="OQ268" s="34"/>
      <c r="OR268" s="34"/>
      <c r="OS268" s="34"/>
      <c r="OT268" s="34"/>
      <c r="OU268" s="34"/>
      <c r="OV268" s="34"/>
      <c r="OW268" s="34"/>
      <c r="OX268" s="34"/>
      <c r="OY268" s="34"/>
      <c r="OZ268" s="34"/>
      <c r="PA268" s="34"/>
      <c r="PB268" s="34"/>
      <c r="PC268" s="34"/>
      <c r="PD268" s="34"/>
      <c r="PE268" s="34"/>
      <c r="PF268" s="34"/>
      <c r="PG268" s="34"/>
      <c r="PH268" s="34"/>
      <c r="PI268" s="34"/>
      <c r="PJ268" s="34"/>
      <c r="PK268" s="34"/>
      <c r="PL268" s="34"/>
      <c r="PM268" s="34"/>
      <c r="PN268" s="34"/>
      <c r="PO268" s="34"/>
      <c r="PP268" s="34"/>
      <c r="PQ268" s="34"/>
      <c r="PR268" s="34"/>
      <c r="PS268" s="34"/>
      <c r="PT268" s="34"/>
      <c r="PU268" s="34"/>
      <c r="PV268" s="34"/>
      <c r="PW268" s="34"/>
      <c r="PX268" s="34"/>
      <c r="PY268" s="34"/>
      <c r="PZ268" s="34"/>
    </row>
    <row r="269" spans="1:442" s="35" customFormat="1">
      <c r="A269" s="36">
        <v>51531</v>
      </c>
      <c r="B269" s="37" t="s">
        <v>385</v>
      </c>
      <c r="C269" s="27">
        <v>11478936.59154156</v>
      </c>
      <c r="D269" s="28">
        <v>1.118767E-2</v>
      </c>
      <c r="E269" s="28">
        <v>5.8104699999999999E-3</v>
      </c>
      <c r="F269" s="32">
        <v>137817852</v>
      </c>
      <c r="G269" s="31">
        <v>158407278</v>
      </c>
      <c r="H269" s="33">
        <v>120755446</v>
      </c>
      <c r="I269" s="32">
        <v>5997427</v>
      </c>
      <c r="J269" s="31">
        <v>25010080.002717651</v>
      </c>
      <c r="K269" s="31">
        <v>31007507.002717651</v>
      </c>
      <c r="L269" s="31">
        <v>-2685041</v>
      </c>
      <c r="M269" s="33">
        <v>28322466.002717651</v>
      </c>
      <c r="N269" s="32">
        <v>1703924</v>
      </c>
      <c r="O269" s="31">
        <v>0</v>
      </c>
      <c r="P269" s="31">
        <v>2328329</v>
      </c>
      <c r="Q269" s="31">
        <v>34798955.917315848</v>
      </c>
      <c r="R269" s="33">
        <v>38831208.917315848</v>
      </c>
      <c r="S269" s="32">
        <v>1665</v>
      </c>
      <c r="T269" s="31">
        <v>3786935</v>
      </c>
      <c r="U269" s="31">
        <v>2188159</v>
      </c>
      <c r="V269" s="31">
        <v>129358.37796954591</v>
      </c>
      <c r="W269" s="30">
        <v>6106117.3779695462</v>
      </c>
      <c r="X269" s="32">
        <v>32475202.5393463</v>
      </c>
      <c r="Y269" s="31">
        <v>-255925</v>
      </c>
      <c r="Z269" s="31">
        <v>616593</v>
      </c>
      <c r="AA269" s="31">
        <v>-110779</v>
      </c>
      <c r="AB269" s="31">
        <v>0</v>
      </c>
      <c r="AC269" s="33">
        <v>0</v>
      </c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  <c r="OH269" s="34"/>
      <c r="OI269" s="34"/>
      <c r="OJ269" s="34"/>
      <c r="OK269" s="34"/>
      <c r="OL269" s="34"/>
      <c r="OM269" s="34"/>
      <c r="ON269" s="34"/>
      <c r="OO269" s="34"/>
      <c r="OP269" s="34"/>
      <c r="OQ269" s="34"/>
      <c r="OR269" s="34"/>
      <c r="OS269" s="34"/>
      <c r="OT269" s="34"/>
      <c r="OU269" s="34"/>
      <c r="OV269" s="34"/>
      <c r="OW269" s="34"/>
      <c r="OX269" s="34"/>
      <c r="OY269" s="34"/>
      <c r="OZ269" s="34"/>
      <c r="PA269" s="34"/>
      <c r="PB269" s="34"/>
      <c r="PC269" s="34"/>
      <c r="PD269" s="34"/>
      <c r="PE269" s="34"/>
      <c r="PF269" s="34"/>
      <c r="PG269" s="34"/>
      <c r="PH269" s="34"/>
      <c r="PI269" s="34"/>
      <c r="PJ269" s="34"/>
      <c r="PK269" s="34"/>
      <c r="PL269" s="34"/>
      <c r="PM269" s="34"/>
      <c r="PN269" s="34"/>
      <c r="PO269" s="34"/>
      <c r="PP269" s="34"/>
      <c r="PQ269" s="34"/>
      <c r="PR269" s="34"/>
      <c r="PS269" s="34"/>
      <c r="PT269" s="34"/>
      <c r="PU269" s="34"/>
      <c r="PV269" s="34"/>
      <c r="PW269" s="34"/>
      <c r="PX269" s="34"/>
      <c r="PY269" s="34"/>
      <c r="PZ269" s="34"/>
    </row>
    <row r="270" spans="1:442" s="35" customFormat="1">
      <c r="A270" s="36">
        <v>51532</v>
      </c>
      <c r="B270" s="37" t="s">
        <v>386</v>
      </c>
      <c r="C270" s="27">
        <v>77094.054835977964</v>
      </c>
      <c r="D270" s="28">
        <v>7.5160000000000005E-5</v>
      </c>
      <c r="E270" s="28">
        <v>8.0649999999999995E-5</v>
      </c>
      <c r="F270" s="32">
        <v>925876</v>
      </c>
      <c r="G270" s="31">
        <v>1064198</v>
      </c>
      <c r="H270" s="33">
        <v>811248</v>
      </c>
      <c r="I270" s="32">
        <v>40291</v>
      </c>
      <c r="J270" s="31">
        <v>-42351.116730574693</v>
      </c>
      <c r="K270" s="31">
        <v>-2060.1167305746931</v>
      </c>
      <c r="L270" s="31">
        <v>-18038</v>
      </c>
      <c r="M270" s="33">
        <v>-20098.116730574693</v>
      </c>
      <c r="N270" s="32">
        <v>11447</v>
      </c>
      <c r="O270" s="31">
        <v>0</v>
      </c>
      <c r="P270" s="31">
        <v>15642</v>
      </c>
      <c r="Q270" s="31">
        <v>0</v>
      </c>
      <c r="R270" s="33">
        <v>27089</v>
      </c>
      <c r="S270" s="32">
        <v>11</v>
      </c>
      <c r="T270" s="31">
        <v>25441</v>
      </c>
      <c r="U270" s="31">
        <v>14700</v>
      </c>
      <c r="V270" s="31">
        <v>36429.206177792687</v>
      </c>
      <c r="W270" s="30">
        <v>76581.206177792687</v>
      </c>
      <c r="X270" s="32">
        <v>-51171.206177792687</v>
      </c>
      <c r="Y270" s="31">
        <v>-1719</v>
      </c>
      <c r="Z270" s="31">
        <v>4142</v>
      </c>
      <c r="AA270" s="31">
        <v>-744</v>
      </c>
      <c r="AB270" s="31">
        <v>0</v>
      </c>
      <c r="AC270" s="33">
        <v>0</v>
      </c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  <c r="OH270" s="34"/>
      <c r="OI270" s="34"/>
      <c r="OJ270" s="34"/>
      <c r="OK270" s="34"/>
      <c r="OL270" s="34"/>
      <c r="OM270" s="34"/>
      <c r="ON270" s="34"/>
      <c r="OO270" s="34"/>
      <c r="OP270" s="34"/>
      <c r="OQ270" s="34"/>
      <c r="OR270" s="34"/>
      <c r="OS270" s="34"/>
      <c r="OT270" s="34"/>
      <c r="OU270" s="34"/>
      <c r="OV270" s="34"/>
      <c r="OW270" s="34"/>
      <c r="OX270" s="34"/>
      <c r="OY270" s="34"/>
      <c r="OZ270" s="34"/>
      <c r="PA270" s="34"/>
      <c r="PB270" s="34"/>
      <c r="PC270" s="34"/>
      <c r="PD270" s="34"/>
      <c r="PE270" s="34"/>
      <c r="PF270" s="34"/>
      <c r="PG270" s="34"/>
      <c r="PH270" s="34"/>
      <c r="PI270" s="34"/>
      <c r="PJ270" s="34"/>
      <c r="PK270" s="34"/>
      <c r="PL270" s="34"/>
      <c r="PM270" s="34"/>
      <c r="PN270" s="34"/>
      <c r="PO270" s="34"/>
      <c r="PP270" s="34"/>
      <c r="PQ270" s="34"/>
      <c r="PR270" s="34"/>
      <c r="PS270" s="34"/>
      <c r="PT270" s="34"/>
      <c r="PU270" s="34"/>
      <c r="PV270" s="34"/>
      <c r="PW270" s="34"/>
      <c r="PX270" s="34"/>
      <c r="PY270" s="34"/>
      <c r="PZ270" s="34"/>
    </row>
    <row r="271" spans="1:442" s="35" customFormat="1">
      <c r="A271" s="36">
        <v>51540</v>
      </c>
      <c r="B271" s="37" t="s">
        <v>387</v>
      </c>
      <c r="C271" s="27">
        <v>8650522.1858637799</v>
      </c>
      <c r="D271" s="28">
        <v>8.4985200000000007E-3</v>
      </c>
      <c r="E271" s="28">
        <v>9.2641400000000006E-3</v>
      </c>
      <c r="F271" s="32">
        <v>104690947</v>
      </c>
      <c r="G271" s="31">
        <v>120331349</v>
      </c>
      <c r="H271" s="33">
        <v>91729786</v>
      </c>
      <c r="I271" s="32">
        <v>4555841</v>
      </c>
      <c r="J271" s="31">
        <v>1697271.806290033</v>
      </c>
      <c r="K271" s="31">
        <v>6253112.8062900333</v>
      </c>
      <c r="L271" s="31">
        <v>-2039645</v>
      </c>
      <c r="M271" s="33">
        <v>4213467.8062900333</v>
      </c>
      <c r="N271" s="32">
        <v>1294356</v>
      </c>
      <c r="O271" s="31">
        <v>0</v>
      </c>
      <c r="P271" s="31">
        <v>1768675</v>
      </c>
      <c r="Q271" s="31">
        <v>127327.97298969714</v>
      </c>
      <c r="R271" s="33">
        <v>3190358.972989697</v>
      </c>
      <c r="S271" s="32">
        <v>1265</v>
      </c>
      <c r="T271" s="31">
        <v>2876680</v>
      </c>
      <c r="U271" s="31">
        <v>1662197</v>
      </c>
      <c r="V271" s="31">
        <v>5033033.6847009016</v>
      </c>
      <c r="W271" s="30">
        <v>9573175.6847009026</v>
      </c>
      <c r="X271" s="32">
        <v>-6572639.7117112046</v>
      </c>
      <c r="Y271" s="31">
        <v>-194409</v>
      </c>
      <c r="Z271" s="31">
        <v>468384</v>
      </c>
      <c r="AA271" s="31">
        <v>-84152</v>
      </c>
      <c r="AB271" s="31">
        <v>0</v>
      </c>
      <c r="AC271" s="33">
        <v>0</v>
      </c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  <c r="OH271" s="34"/>
      <c r="OI271" s="34"/>
      <c r="OJ271" s="34"/>
      <c r="OK271" s="34"/>
      <c r="OL271" s="34"/>
      <c r="OM271" s="34"/>
      <c r="ON271" s="34"/>
      <c r="OO271" s="34"/>
      <c r="OP271" s="34"/>
      <c r="OQ271" s="34"/>
      <c r="OR271" s="34"/>
      <c r="OS271" s="34"/>
      <c r="OT271" s="34"/>
      <c r="OU271" s="34"/>
      <c r="OV271" s="34"/>
      <c r="OW271" s="34"/>
      <c r="OX271" s="34"/>
      <c r="OY271" s="34"/>
      <c r="OZ271" s="34"/>
      <c r="PA271" s="34"/>
      <c r="PB271" s="34"/>
      <c r="PC271" s="34"/>
      <c r="PD271" s="34"/>
      <c r="PE271" s="34"/>
      <c r="PF271" s="34"/>
      <c r="PG271" s="34"/>
      <c r="PH271" s="34"/>
      <c r="PI271" s="34"/>
      <c r="PJ271" s="34"/>
      <c r="PK271" s="34"/>
      <c r="PL271" s="34"/>
      <c r="PM271" s="34"/>
      <c r="PN271" s="34"/>
      <c r="PO271" s="34"/>
      <c r="PP271" s="34"/>
      <c r="PQ271" s="34"/>
      <c r="PR271" s="34"/>
      <c r="PS271" s="34"/>
      <c r="PT271" s="34"/>
      <c r="PU271" s="34"/>
      <c r="PV271" s="34"/>
      <c r="PW271" s="34"/>
      <c r="PX271" s="34"/>
      <c r="PY271" s="34"/>
      <c r="PZ271" s="34"/>
    </row>
    <row r="272" spans="1:442" s="35" customFormat="1">
      <c r="A272" s="36">
        <v>51545</v>
      </c>
      <c r="B272" s="37" t="s">
        <v>388</v>
      </c>
      <c r="C272" s="27">
        <v>4640027.5744044548</v>
      </c>
      <c r="D272" s="28">
        <v>4.5278100000000002E-3</v>
      </c>
      <c r="E272" s="28">
        <v>4.80125E-3</v>
      </c>
      <c r="F272" s="32">
        <v>55776855</v>
      </c>
      <c r="G272" s="31">
        <v>64109690</v>
      </c>
      <c r="H272" s="33">
        <v>48871455</v>
      </c>
      <c r="I272" s="32">
        <v>2427244</v>
      </c>
      <c r="J272" s="31">
        <v>-252393.81397910643</v>
      </c>
      <c r="K272" s="31">
        <v>2174850.1860208935</v>
      </c>
      <c r="L272" s="31">
        <v>-1086674</v>
      </c>
      <c r="M272" s="33">
        <v>1088176.1860208935</v>
      </c>
      <c r="N272" s="32">
        <v>689602</v>
      </c>
      <c r="O272" s="31">
        <v>0</v>
      </c>
      <c r="P272" s="31">
        <v>942308</v>
      </c>
      <c r="Q272" s="31">
        <v>27431.798325690426</v>
      </c>
      <c r="R272" s="33">
        <v>1659341.7983256904</v>
      </c>
      <c r="S272" s="32">
        <v>674</v>
      </c>
      <c r="T272" s="31">
        <v>1532627</v>
      </c>
      <c r="U272" s="31">
        <v>885579</v>
      </c>
      <c r="V272" s="31">
        <v>1794758.0166227815</v>
      </c>
      <c r="W272" s="30">
        <v>4213638.0166227818</v>
      </c>
      <c r="X272" s="32">
        <v>-2655429.2182970913</v>
      </c>
      <c r="Y272" s="31">
        <v>-103577</v>
      </c>
      <c r="Z272" s="31">
        <v>249544</v>
      </c>
      <c r="AA272" s="31">
        <v>-44834</v>
      </c>
      <c r="AB272" s="31">
        <v>0</v>
      </c>
      <c r="AC272" s="33">
        <v>0</v>
      </c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  <c r="OH272" s="34"/>
      <c r="OI272" s="34"/>
      <c r="OJ272" s="34"/>
      <c r="OK272" s="34"/>
      <c r="OL272" s="34"/>
      <c r="OM272" s="34"/>
      <c r="ON272" s="34"/>
      <c r="OO272" s="34"/>
      <c r="OP272" s="34"/>
      <c r="OQ272" s="34"/>
      <c r="OR272" s="34"/>
      <c r="OS272" s="34"/>
      <c r="OT272" s="34"/>
      <c r="OU272" s="34"/>
      <c r="OV272" s="34"/>
      <c r="OW272" s="34"/>
      <c r="OX272" s="34"/>
      <c r="OY272" s="34"/>
      <c r="OZ272" s="34"/>
      <c r="PA272" s="34"/>
      <c r="PB272" s="34"/>
      <c r="PC272" s="34"/>
      <c r="PD272" s="34"/>
      <c r="PE272" s="34"/>
      <c r="PF272" s="34"/>
      <c r="PG272" s="34"/>
      <c r="PH272" s="34"/>
      <c r="PI272" s="34"/>
      <c r="PJ272" s="34"/>
      <c r="PK272" s="34"/>
      <c r="PL272" s="34"/>
      <c r="PM272" s="34"/>
      <c r="PN272" s="34"/>
      <c r="PO272" s="34"/>
      <c r="PP272" s="34"/>
      <c r="PQ272" s="34"/>
      <c r="PR272" s="34"/>
      <c r="PS272" s="34"/>
      <c r="PT272" s="34"/>
      <c r="PU272" s="34"/>
      <c r="PV272" s="34"/>
      <c r="PW272" s="34"/>
      <c r="PX272" s="34"/>
      <c r="PY272" s="34"/>
      <c r="PZ272" s="34"/>
    </row>
    <row r="273" spans="1:442" s="35" customFormat="1">
      <c r="A273" s="36">
        <v>51555</v>
      </c>
      <c r="B273" s="37" t="s">
        <v>389</v>
      </c>
      <c r="C273" s="27">
        <v>1571722.7065807167</v>
      </c>
      <c r="D273" s="28">
        <v>1.5322199999999999E-3</v>
      </c>
      <c r="E273" s="28">
        <v>1.6881299999999999E-3</v>
      </c>
      <c r="F273" s="32">
        <v>18875000</v>
      </c>
      <c r="G273" s="31">
        <v>21694848</v>
      </c>
      <c r="H273" s="33">
        <v>16538199</v>
      </c>
      <c r="I273" s="32">
        <v>821384</v>
      </c>
      <c r="J273" s="31">
        <v>-1208419.3600292061</v>
      </c>
      <c r="K273" s="31">
        <v>-387035.36002920615</v>
      </c>
      <c r="L273" s="31">
        <v>-367733</v>
      </c>
      <c r="M273" s="33">
        <v>-754768.36002920615</v>
      </c>
      <c r="N273" s="32">
        <v>233363</v>
      </c>
      <c r="O273" s="31">
        <v>0</v>
      </c>
      <c r="P273" s="31">
        <v>318879</v>
      </c>
      <c r="Q273" s="31">
        <v>0</v>
      </c>
      <c r="R273" s="33">
        <v>552242</v>
      </c>
      <c r="S273" s="32">
        <v>228</v>
      </c>
      <c r="T273" s="31">
        <v>518644</v>
      </c>
      <c r="U273" s="31">
        <v>299682</v>
      </c>
      <c r="V273" s="31">
        <v>1024970.3606065625</v>
      </c>
      <c r="W273" s="30">
        <v>1843524.3606065623</v>
      </c>
      <c r="X273" s="32">
        <v>-1325506.3606065623</v>
      </c>
      <c r="Y273" s="31">
        <v>-35051</v>
      </c>
      <c r="Z273" s="31">
        <v>84446</v>
      </c>
      <c r="AA273" s="31">
        <v>-15171</v>
      </c>
      <c r="AB273" s="31">
        <v>0</v>
      </c>
      <c r="AC273" s="33">
        <v>0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  <c r="OH273" s="34"/>
      <c r="OI273" s="34"/>
      <c r="OJ273" s="34"/>
      <c r="OK273" s="34"/>
      <c r="OL273" s="34"/>
      <c r="OM273" s="34"/>
      <c r="ON273" s="34"/>
      <c r="OO273" s="34"/>
      <c r="OP273" s="34"/>
      <c r="OQ273" s="34"/>
      <c r="OR273" s="34"/>
      <c r="OS273" s="34"/>
      <c r="OT273" s="34"/>
      <c r="OU273" s="34"/>
      <c r="OV273" s="34"/>
      <c r="OW273" s="34"/>
      <c r="OX273" s="34"/>
      <c r="OY273" s="34"/>
      <c r="OZ273" s="34"/>
      <c r="PA273" s="34"/>
      <c r="PB273" s="34"/>
      <c r="PC273" s="34"/>
      <c r="PD273" s="34"/>
      <c r="PE273" s="34"/>
      <c r="PF273" s="34"/>
      <c r="PG273" s="34"/>
      <c r="PH273" s="34"/>
      <c r="PI273" s="34"/>
      <c r="PJ273" s="34"/>
      <c r="PK273" s="34"/>
      <c r="PL273" s="34"/>
      <c r="PM273" s="34"/>
      <c r="PN273" s="34"/>
      <c r="PO273" s="34"/>
      <c r="PP273" s="34"/>
      <c r="PQ273" s="34"/>
      <c r="PR273" s="34"/>
      <c r="PS273" s="34"/>
      <c r="PT273" s="34"/>
      <c r="PU273" s="34"/>
      <c r="PV273" s="34"/>
      <c r="PW273" s="34"/>
      <c r="PX273" s="34"/>
      <c r="PY273" s="34"/>
      <c r="PZ273" s="34"/>
    </row>
    <row r="274" spans="1:442" s="35" customFormat="1">
      <c r="A274" s="36">
        <v>53713</v>
      </c>
      <c r="B274" s="37" t="s">
        <v>390</v>
      </c>
      <c r="C274" s="27">
        <v>0</v>
      </c>
      <c r="D274" s="28">
        <v>0</v>
      </c>
      <c r="E274" s="28">
        <v>0</v>
      </c>
      <c r="F274" s="32">
        <v>0</v>
      </c>
      <c r="G274" s="31">
        <v>0</v>
      </c>
      <c r="H274" s="33">
        <v>0</v>
      </c>
      <c r="I274" s="32">
        <v>0</v>
      </c>
      <c r="J274" s="31">
        <v>0</v>
      </c>
      <c r="K274" s="31">
        <v>0</v>
      </c>
      <c r="L274" s="31">
        <v>0</v>
      </c>
      <c r="M274" s="33">
        <v>0</v>
      </c>
      <c r="N274" s="32">
        <v>0</v>
      </c>
      <c r="O274" s="31">
        <v>0</v>
      </c>
      <c r="P274" s="31">
        <v>0</v>
      </c>
      <c r="Q274" s="31">
        <v>0</v>
      </c>
      <c r="R274" s="33">
        <v>0</v>
      </c>
      <c r="S274" s="32">
        <v>0</v>
      </c>
      <c r="T274" s="31">
        <v>0</v>
      </c>
      <c r="U274" s="31">
        <v>0</v>
      </c>
      <c r="V274" s="31">
        <v>0</v>
      </c>
      <c r="W274" s="30">
        <v>0</v>
      </c>
      <c r="X274" s="32">
        <v>0</v>
      </c>
      <c r="Y274" s="31">
        <v>0</v>
      </c>
      <c r="Z274" s="31">
        <v>0</v>
      </c>
      <c r="AA274" s="31">
        <v>0</v>
      </c>
      <c r="AB274" s="31">
        <v>0</v>
      </c>
      <c r="AC274" s="33">
        <v>0</v>
      </c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  <c r="OH274" s="34"/>
      <c r="OI274" s="34"/>
      <c r="OJ274" s="34"/>
      <c r="OK274" s="34"/>
      <c r="OL274" s="34"/>
      <c r="OM274" s="34"/>
      <c r="ON274" s="34"/>
      <c r="OO274" s="34"/>
      <c r="OP274" s="34"/>
      <c r="OQ274" s="34"/>
      <c r="OR274" s="34"/>
      <c r="OS274" s="34"/>
      <c r="OT274" s="34"/>
      <c r="OU274" s="34"/>
      <c r="OV274" s="34"/>
      <c r="OW274" s="34"/>
      <c r="OX274" s="34"/>
      <c r="OY274" s="34"/>
      <c r="OZ274" s="34"/>
      <c r="PA274" s="34"/>
      <c r="PB274" s="34"/>
      <c r="PC274" s="34"/>
      <c r="PD274" s="34"/>
      <c r="PE274" s="34"/>
      <c r="PF274" s="34"/>
      <c r="PG274" s="34"/>
      <c r="PH274" s="34"/>
      <c r="PI274" s="34"/>
      <c r="PJ274" s="34"/>
      <c r="PK274" s="34"/>
      <c r="PL274" s="34"/>
      <c r="PM274" s="34"/>
      <c r="PN274" s="34"/>
      <c r="PO274" s="34"/>
      <c r="PP274" s="34"/>
      <c r="PQ274" s="34"/>
      <c r="PR274" s="34"/>
      <c r="PS274" s="34"/>
      <c r="PT274" s="34"/>
      <c r="PU274" s="34"/>
      <c r="PV274" s="34"/>
      <c r="PW274" s="34"/>
      <c r="PX274" s="34"/>
      <c r="PY274" s="34"/>
      <c r="PZ274" s="34"/>
    </row>
    <row r="275" spans="1:442" s="35" customFormat="1">
      <c r="A275" s="36">
        <v>53721</v>
      </c>
      <c r="B275" s="37" t="s">
        <v>391</v>
      </c>
      <c r="C275" s="27">
        <v>16870723.269126002</v>
      </c>
      <c r="D275" s="28">
        <v>1.6446720000000001E-2</v>
      </c>
      <c r="E275" s="28">
        <v>1.5756180000000002E-2</v>
      </c>
      <c r="F275" s="32">
        <v>202602653</v>
      </c>
      <c r="G275" s="31">
        <v>232870664</v>
      </c>
      <c r="H275" s="33">
        <v>177519627</v>
      </c>
      <c r="I275" s="32">
        <v>8816670</v>
      </c>
      <c r="J275" s="31">
        <v>5940786.5493848808</v>
      </c>
      <c r="K275" s="31">
        <v>14757456.549384881</v>
      </c>
      <c r="L275" s="31">
        <v>-3947213</v>
      </c>
      <c r="M275" s="33">
        <v>10810243.549384881</v>
      </c>
      <c r="N275" s="32">
        <v>2504897</v>
      </c>
      <c r="O275" s="31">
        <v>0</v>
      </c>
      <c r="P275" s="31">
        <v>3422819</v>
      </c>
      <c r="Q275" s="31">
        <v>4400874.008345535</v>
      </c>
      <c r="R275" s="33">
        <v>10328590.008345535</v>
      </c>
      <c r="S275" s="32">
        <v>2448</v>
      </c>
      <c r="T275" s="31">
        <v>5567081</v>
      </c>
      <c r="U275" s="31">
        <v>3216758</v>
      </c>
      <c r="V275" s="31">
        <v>7546.8474491150264</v>
      </c>
      <c r="W275" s="30">
        <v>8793833.8474491145</v>
      </c>
      <c r="X275" s="32">
        <v>1167401.1608964195</v>
      </c>
      <c r="Y275" s="31">
        <v>-376229</v>
      </c>
      <c r="Z275" s="31">
        <v>906439</v>
      </c>
      <c r="AA275" s="31">
        <v>-162854.99999999907</v>
      </c>
      <c r="AB275" s="31">
        <v>0</v>
      </c>
      <c r="AC275" s="33">
        <v>0</v>
      </c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  <c r="OH275" s="34"/>
      <c r="OI275" s="34"/>
      <c r="OJ275" s="34"/>
      <c r="OK275" s="34"/>
      <c r="OL275" s="34"/>
      <c r="OM275" s="34"/>
      <c r="ON275" s="34"/>
      <c r="OO275" s="34"/>
      <c r="OP275" s="34"/>
      <c r="OQ275" s="34"/>
      <c r="OR275" s="34"/>
      <c r="OS275" s="34"/>
      <c r="OT275" s="34"/>
      <c r="OU275" s="34"/>
      <c r="OV275" s="34"/>
      <c r="OW275" s="34"/>
      <c r="OX275" s="34"/>
      <c r="OY275" s="34"/>
      <c r="OZ275" s="34"/>
      <c r="PA275" s="34"/>
      <c r="PB275" s="34"/>
      <c r="PC275" s="34"/>
      <c r="PD275" s="34"/>
      <c r="PE275" s="34"/>
      <c r="PF275" s="34"/>
      <c r="PG275" s="34"/>
      <c r="PH275" s="34"/>
      <c r="PI275" s="34"/>
      <c r="PJ275" s="34"/>
      <c r="PK275" s="34"/>
      <c r="PL275" s="34"/>
      <c r="PM275" s="34"/>
      <c r="PN275" s="34"/>
      <c r="PO275" s="34"/>
      <c r="PP275" s="34"/>
      <c r="PQ275" s="34"/>
      <c r="PR275" s="34"/>
      <c r="PS275" s="34"/>
      <c r="PT275" s="34"/>
      <c r="PU275" s="34"/>
      <c r="PV275" s="34"/>
      <c r="PW275" s="34"/>
      <c r="PX275" s="34"/>
      <c r="PY275" s="34"/>
      <c r="PZ275" s="34"/>
    </row>
    <row r="276" spans="1:442" s="35" customFormat="1">
      <c r="A276" s="36">
        <v>53723</v>
      </c>
      <c r="B276" s="37" t="s">
        <v>392</v>
      </c>
      <c r="C276" s="27">
        <v>5726857.9122855831</v>
      </c>
      <c r="D276" s="28">
        <v>5.5829299999999998E-3</v>
      </c>
      <c r="E276" s="28">
        <v>6.2938999999999998E-3</v>
      </c>
      <c r="F276" s="32">
        <v>68774590</v>
      </c>
      <c r="G276" s="31">
        <v>79049234</v>
      </c>
      <c r="H276" s="33">
        <v>60260019</v>
      </c>
      <c r="I276" s="32">
        <v>2992867</v>
      </c>
      <c r="J276" s="31">
        <v>-8323292.673915945</v>
      </c>
      <c r="K276" s="31">
        <v>-5330425.673915945</v>
      </c>
      <c r="L276" s="31">
        <v>-1339903</v>
      </c>
      <c r="M276" s="33">
        <v>-6670328.673915945</v>
      </c>
      <c r="N276" s="32">
        <v>850301</v>
      </c>
      <c r="O276" s="31">
        <v>0</v>
      </c>
      <c r="P276" s="31">
        <v>1161895</v>
      </c>
      <c r="Q276" s="31">
        <v>0</v>
      </c>
      <c r="R276" s="33">
        <v>2012196</v>
      </c>
      <c r="S276" s="32">
        <v>831</v>
      </c>
      <c r="T276" s="31">
        <v>1889776</v>
      </c>
      <c r="U276" s="31">
        <v>1091946</v>
      </c>
      <c r="V276" s="31">
        <v>4707505.1685238313</v>
      </c>
      <c r="W276" s="30">
        <v>7690058.1685238313</v>
      </c>
      <c r="X276" s="32">
        <v>-5802563.1685238313</v>
      </c>
      <c r="Y276" s="31">
        <v>-127713</v>
      </c>
      <c r="Z276" s="31">
        <v>307696</v>
      </c>
      <c r="AA276" s="31">
        <v>-55282</v>
      </c>
      <c r="AB276" s="31">
        <v>0</v>
      </c>
      <c r="AC276" s="33">
        <v>0</v>
      </c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  <c r="OH276" s="34"/>
      <c r="OI276" s="34"/>
      <c r="OJ276" s="34"/>
      <c r="OK276" s="34"/>
      <c r="OL276" s="34"/>
      <c r="OM276" s="34"/>
      <c r="ON276" s="34"/>
      <c r="OO276" s="34"/>
      <c r="OP276" s="34"/>
      <c r="OQ276" s="34"/>
      <c r="OR276" s="34"/>
      <c r="OS276" s="34"/>
      <c r="OT276" s="34"/>
      <c r="OU276" s="34"/>
      <c r="OV276" s="34"/>
      <c r="OW276" s="34"/>
      <c r="OX276" s="34"/>
      <c r="OY276" s="34"/>
      <c r="OZ276" s="34"/>
      <c r="PA276" s="34"/>
      <c r="PB276" s="34"/>
      <c r="PC276" s="34"/>
      <c r="PD276" s="34"/>
      <c r="PE276" s="34"/>
      <c r="PF276" s="34"/>
      <c r="PG276" s="34"/>
      <c r="PH276" s="34"/>
      <c r="PI276" s="34"/>
      <c r="PJ276" s="34"/>
      <c r="PK276" s="34"/>
      <c r="PL276" s="34"/>
      <c r="PM276" s="34"/>
      <c r="PN276" s="34"/>
      <c r="PO276" s="34"/>
      <c r="PP276" s="34"/>
      <c r="PQ276" s="34"/>
      <c r="PR276" s="34"/>
      <c r="PS276" s="34"/>
      <c r="PT276" s="34"/>
      <c r="PU276" s="34"/>
      <c r="PV276" s="34"/>
      <c r="PW276" s="34"/>
      <c r="PX276" s="34"/>
      <c r="PY276" s="34"/>
      <c r="PZ276" s="34"/>
    </row>
    <row r="277" spans="1:442" s="35" customFormat="1">
      <c r="A277" s="36">
        <v>53724</v>
      </c>
      <c r="B277" s="37" t="s">
        <v>393</v>
      </c>
      <c r="C277" s="27">
        <v>0</v>
      </c>
      <c r="D277" s="28">
        <v>0</v>
      </c>
      <c r="E277" s="28">
        <v>0</v>
      </c>
      <c r="F277" s="32">
        <v>0</v>
      </c>
      <c r="G277" s="31">
        <v>0</v>
      </c>
      <c r="H277" s="33">
        <v>0</v>
      </c>
      <c r="I277" s="32">
        <v>0</v>
      </c>
      <c r="J277" s="31">
        <v>0</v>
      </c>
      <c r="K277" s="31">
        <v>0</v>
      </c>
      <c r="L277" s="31">
        <v>0</v>
      </c>
      <c r="M277" s="33">
        <v>0</v>
      </c>
      <c r="N277" s="32">
        <v>0</v>
      </c>
      <c r="O277" s="31">
        <v>0</v>
      </c>
      <c r="P277" s="31">
        <v>0</v>
      </c>
      <c r="Q277" s="31">
        <v>0</v>
      </c>
      <c r="R277" s="33">
        <v>0</v>
      </c>
      <c r="S277" s="32">
        <v>0</v>
      </c>
      <c r="T277" s="31">
        <v>0</v>
      </c>
      <c r="U277" s="31">
        <v>0</v>
      </c>
      <c r="V277" s="31">
        <v>0</v>
      </c>
      <c r="W277" s="30">
        <v>0</v>
      </c>
      <c r="X277" s="32">
        <v>0</v>
      </c>
      <c r="Y277" s="31">
        <v>0</v>
      </c>
      <c r="Z277" s="31">
        <v>0</v>
      </c>
      <c r="AA277" s="31">
        <v>0</v>
      </c>
      <c r="AB277" s="31">
        <v>0</v>
      </c>
      <c r="AC277" s="33">
        <v>0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  <c r="OH277" s="34"/>
      <c r="OI277" s="34"/>
      <c r="OJ277" s="34"/>
      <c r="OK277" s="34"/>
      <c r="OL277" s="34"/>
      <c r="OM277" s="34"/>
      <c r="ON277" s="34"/>
      <c r="OO277" s="34"/>
      <c r="OP277" s="34"/>
      <c r="OQ277" s="34"/>
      <c r="OR277" s="34"/>
      <c r="OS277" s="34"/>
      <c r="OT277" s="34"/>
      <c r="OU277" s="34"/>
      <c r="OV277" s="34"/>
      <c r="OW277" s="34"/>
      <c r="OX277" s="34"/>
      <c r="OY277" s="34"/>
      <c r="OZ277" s="34"/>
      <c r="PA277" s="34"/>
      <c r="PB277" s="34"/>
      <c r="PC277" s="34"/>
      <c r="PD277" s="34"/>
      <c r="PE277" s="34"/>
      <c r="PF277" s="34"/>
      <c r="PG277" s="34"/>
      <c r="PH277" s="34"/>
      <c r="PI277" s="34"/>
      <c r="PJ277" s="34"/>
      <c r="PK277" s="34"/>
      <c r="PL277" s="34"/>
      <c r="PM277" s="34"/>
      <c r="PN277" s="34"/>
      <c r="PO277" s="34"/>
      <c r="PP277" s="34"/>
      <c r="PQ277" s="34"/>
      <c r="PR277" s="34"/>
      <c r="PS277" s="34"/>
      <c r="PT277" s="34"/>
      <c r="PU277" s="34"/>
      <c r="PV277" s="34"/>
      <c r="PW277" s="34"/>
      <c r="PX277" s="34"/>
      <c r="PY277" s="34"/>
      <c r="PZ277" s="34"/>
    </row>
    <row r="278" spans="1:442" s="35" customFormat="1">
      <c r="A278" s="36">
        <v>53725</v>
      </c>
      <c r="B278" s="37" t="s">
        <v>394</v>
      </c>
      <c r="C278" s="27">
        <v>7000956.4405660629</v>
      </c>
      <c r="D278" s="28">
        <v>6.8249900000000004E-3</v>
      </c>
      <c r="E278" s="28">
        <v>5.6453500000000004E-3</v>
      </c>
      <c r="F278" s="32">
        <v>84075188</v>
      </c>
      <c r="G278" s="31">
        <v>96635679</v>
      </c>
      <c r="H278" s="33">
        <v>73666341</v>
      </c>
      <c r="I278" s="32">
        <v>3658704</v>
      </c>
      <c r="J278" s="31">
        <v>8888133.7173912767</v>
      </c>
      <c r="K278" s="31">
        <v>12546837.717391277</v>
      </c>
      <c r="L278" s="31">
        <v>-1637998</v>
      </c>
      <c r="M278" s="33">
        <v>10908839.717391277</v>
      </c>
      <c r="N278" s="32">
        <v>1039471</v>
      </c>
      <c r="O278" s="31">
        <v>0</v>
      </c>
      <c r="P278" s="31">
        <v>1420387</v>
      </c>
      <c r="Q278" s="31">
        <v>7621988.0448338222</v>
      </c>
      <c r="R278" s="33">
        <v>10081846.044833822</v>
      </c>
      <c r="S278" s="32">
        <v>1016</v>
      </c>
      <c r="T278" s="31">
        <v>2310204</v>
      </c>
      <c r="U278" s="31">
        <v>1334877</v>
      </c>
      <c r="V278" s="31">
        <v>0</v>
      </c>
      <c r="W278" s="30">
        <v>3646097</v>
      </c>
      <c r="X278" s="32">
        <v>6283307.0448338222</v>
      </c>
      <c r="Y278" s="31">
        <v>-156126</v>
      </c>
      <c r="Z278" s="31">
        <v>376150</v>
      </c>
      <c r="AA278" s="31">
        <v>-67582</v>
      </c>
      <c r="AB278" s="31">
        <v>0</v>
      </c>
      <c r="AC278" s="33">
        <v>0</v>
      </c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  <c r="OH278" s="34"/>
      <c r="OI278" s="34"/>
      <c r="OJ278" s="34"/>
      <c r="OK278" s="34"/>
      <c r="OL278" s="34"/>
      <c r="OM278" s="34"/>
      <c r="ON278" s="34"/>
      <c r="OO278" s="34"/>
      <c r="OP278" s="34"/>
      <c r="OQ278" s="34"/>
      <c r="OR278" s="34"/>
      <c r="OS278" s="34"/>
      <c r="OT278" s="34"/>
      <c r="OU278" s="34"/>
      <c r="OV278" s="34"/>
      <c r="OW278" s="34"/>
      <c r="OX278" s="34"/>
      <c r="OY278" s="34"/>
      <c r="OZ278" s="34"/>
      <c r="PA278" s="34"/>
      <c r="PB278" s="34"/>
      <c r="PC278" s="34"/>
      <c r="PD278" s="34"/>
      <c r="PE278" s="34"/>
      <c r="PF278" s="34"/>
      <c r="PG278" s="34"/>
      <c r="PH278" s="34"/>
      <c r="PI278" s="34"/>
      <c r="PJ278" s="34"/>
      <c r="PK278" s="34"/>
      <c r="PL278" s="34"/>
      <c r="PM278" s="34"/>
      <c r="PN278" s="34"/>
      <c r="PO278" s="34"/>
      <c r="PP278" s="34"/>
      <c r="PQ278" s="34"/>
      <c r="PR278" s="34"/>
      <c r="PS278" s="34"/>
      <c r="PT278" s="34"/>
      <c r="PU278" s="34"/>
      <c r="PV278" s="34"/>
      <c r="PW278" s="34"/>
      <c r="PX278" s="34"/>
      <c r="PY278" s="34"/>
      <c r="PZ278" s="34"/>
    </row>
    <row r="279" spans="1:442" s="35" customFormat="1">
      <c r="A279" s="36">
        <v>53727</v>
      </c>
      <c r="B279" s="37" t="s">
        <v>395</v>
      </c>
      <c r="C279" s="27">
        <v>14884300.967858976</v>
      </c>
      <c r="D279" s="28">
        <v>1.4510210000000001E-2</v>
      </c>
      <c r="E279" s="28">
        <v>1.331074E-2</v>
      </c>
      <c r="F279" s="32">
        <v>178747315</v>
      </c>
      <c r="G279" s="31">
        <v>205451436</v>
      </c>
      <c r="H279" s="33">
        <v>156617676</v>
      </c>
      <c r="I279" s="32">
        <v>7778556</v>
      </c>
      <c r="J279" s="31">
        <v>13769129.691479975</v>
      </c>
      <c r="K279" s="31">
        <v>21547685.691479973</v>
      </c>
      <c r="L279" s="31">
        <v>-3482450</v>
      </c>
      <c r="M279" s="33">
        <v>18065235.691479973</v>
      </c>
      <c r="N279" s="32">
        <v>2209959</v>
      </c>
      <c r="O279" s="31">
        <v>0</v>
      </c>
      <c r="P279" s="31">
        <v>3019801</v>
      </c>
      <c r="Q279" s="31">
        <v>7802118.1078663729</v>
      </c>
      <c r="R279" s="33">
        <v>13031878.107866373</v>
      </c>
      <c r="S279" s="32">
        <v>2160</v>
      </c>
      <c r="T279" s="31">
        <v>4911588</v>
      </c>
      <c r="U279" s="31">
        <v>2838003</v>
      </c>
      <c r="V279" s="31">
        <v>0</v>
      </c>
      <c r="W279" s="30">
        <v>7751751</v>
      </c>
      <c r="X279" s="32">
        <v>4956027.1078663729</v>
      </c>
      <c r="Y279" s="31">
        <v>-331930</v>
      </c>
      <c r="Z279" s="31">
        <v>799711</v>
      </c>
      <c r="AA279" s="31">
        <v>-143681</v>
      </c>
      <c r="AB279" s="31">
        <v>0</v>
      </c>
      <c r="AC279" s="33">
        <v>0</v>
      </c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  <c r="OH279" s="34"/>
      <c r="OI279" s="34"/>
      <c r="OJ279" s="34"/>
      <c r="OK279" s="34"/>
      <c r="OL279" s="34"/>
      <c r="OM279" s="34"/>
      <c r="ON279" s="34"/>
      <c r="OO279" s="34"/>
      <c r="OP279" s="34"/>
      <c r="OQ279" s="34"/>
      <c r="OR279" s="34"/>
      <c r="OS279" s="34"/>
      <c r="OT279" s="34"/>
      <c r="OU279" s="34"/>
      <c r="OV279" s="34"/>
      <c r="OW279" s="34"/>
      <c r="OX279" s="34"/>
      <c r="OY279" s="34"/>
      <c r="OZ279" s="34"/>
      <c r="PA279" s="34"/>
      <c r="PB279" s="34"/>
      <c r="PC279" s="34"/>
      <c r="PD279" s="34"/>
      <c r="PE279" s="34"/>
      <c r="PF279" s="34"/>
      <c r="PG279" s="34"/>
      <c r="PH279" s="34"/>
      <c r="PI279" s="34"/>
      <c r="PJ279" s="34"/>
      <c r="PK279" s="34"/>
      <c r="PL279" s="34"/>
      <c r="PM279" s="34"/>
      <c r="PN279" s="34"/>
      <c r="PO279" s="34"/>
      <c r="PP279" s="34"/>
      <c r="PQ279" s="34"/>
      <c r="PR279" s="34"/>
      <c r="PS279" s="34"/>
      <c r="PT279" s="34"/>
      <c r="PU279" s="34"/>
      <c r="PV279" s="34"/>
      <c r="PW279" s="34"/>
      <c r="PX279" s="34"/>
      <c r="PY279" s="34"/>
      <c r="PZ279" s="34"/>
    </row>
    <row r="280" spans="1:442" s="35" customFormat="1">
      <c r="A280" s="36">
        <v>53728</v>
      </c>
      <c r="B280" s="37" t="s">
        <v>396</v>
      </c>
      <c r="C280" s="27">
        <v>15183720.198917717</v>
      </c>
      <c r="D280" s="28">
        <v>1.480099E-2</v>
      </c>
      <c r="E280" s="28">
        <v>1.3787509999999999E-2</v>
      </c>
      <c r="F280" s="32">
        <v>182329354</v>
      </c>
      <c r="G280" s="31">
        <v>209568617</v>
      </c>
      <c r="H280" s="33">
        <v>159756245</v>
      </c>
      <c r="I280" s="32">
        <v>7934436</v>
      </c>
      <c r="J280" s="31">
        <v>9483307.817863794</v>
      </c>
      <c r="K280" s="31">
        <v>17417743.817863792</v>
      </c>
      <c r="L280" s="31">
        <v>-3552238</v>
      </c>
      <c r="M280" s="33">
        <v>13865505.817863792</v>
      </c>
      <c r="N280" s="32">
        <v>2254246</v>
      </c>
      <c r="O280" s="31">
        <v>0</v>
      </c>
      <c r="P280" s="31">
        <v>3080317</v>
      </c>
      <c r="Q280" s="31">
        <v>6530880.1387551194</v>
      </c>
      <c r="R280" s="33">
        <v>11865443.13875512</v>
      </c>
      <c r="S280" s="32">
        <v>2203</v>
      </c>
      <c r="T280" s="31">
        <v>5010015</v>
      </c>
      <c r="U280" s="31">
        <v>2894876</v>
      </c>
      <c r="V280" s="31">
        <v>0</v>
      </c>
      <c r="W280" s="30">
        <v>7907094</v>
      </c>
      <c r="X280" s="32">
        <v>3627754.1387551194</v>
      </c>
      <c r="Y280" s="31">
        <v>-338582</v>
      </c>
      <c r="Z280" s="31">
        <v>815736</v>
      </c>
      <c r="AA280" s="31">
        <v>-146558.99999999907</v>
      </c>
      <c r="AB280" s="31">
        <v>0</v>
      </c>
      <c r="AC280" s="33">
        <v>0</v>
      </c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  <c r="OH280" s="34"/>
      <c r="OI280" s="34"/>
      <c r="OJ280" s="34"/>
      <c r="OK280" s="34"/>
      <c r="OL280" s="34"/>
      <c r="OM280" s="34"/>
      <c r="ON280" s="34"/>
      <c r="OO280" s="34"/>
      <c r="OP280" s="34"/>
      <c r="OQ280" s="34"/>
      <c r="OR280" s="34"/>
      <c r="OS280" s="34"/>
      <c r="OT280" s="34"/>
      <c r="OU280" s="34"/>
      <c r="OV280" s="34"/>
      <c r="OW280" s="34"/>
      <c r="OX280" s="34"/>
      <c r="OY280" s="34"/>
      <c r="OZ280" s="34"/>
      <c r="PA280" s="34"/>
      <c r="PB280" s="34"/>
      <c r="PC280" s="34"/>
      <c r="PD280" s="34"/>
      <c r="PE280" s="34"/>
      <c r="PF280" s="34"/>
      <c r="PG280" s="34"/>
      <c r="PH280" s="34"/>
      <c r="PI280" s="34"/>
      <c r="PJ280" s="34"/>
      <c r="PK280" s="34"/>
      <c r="PL280" s="34"/>
      <c r="PM280" s="34"/>
      <c r="PN280" s="34"/>
      <c r="PO280" s="34"/>
      <c r="PP280" s="34"/>
      <c r="PQ280" s="34"/>
      <c r="PR280" s="34"/>
      <c r="PS280" s="34"/>
      <c r="PT280" s="34"/>
      <c r="PU280" s="34"/>
      <c r="PV280" s="34"/>
      <c r="PW280" s="34"/>
      <c r="PX280" s="34"/>
      <c r="PY280" s="34"/>
      <c r="PZ280" s="34"/>
    </row>
    <row r="281" spans="1:442" s="35" customFormat="1">
      <c r="A281" s="36">
        <v>53729</v>
      </c>
      <c r="B281" s="37" t="s">
        <v>123</v>
      </c>
      <c r="C281" s="27">
        <v>11239861.073475007</v>
      </c>
      <c r="D281" s="28">
        <v>1.0957359999999999E-2</v>
      </c>
      <c r="E281" s="28">
        <v>1.1317570000000001E-2</v>
      </c>
      <c r="F281" s="32">
        <v>134980726</v>
      </c>
      <c r="G281" s="31">
        <v>155146297</v>
      </c>
      <c r="H281" s="33">
        <v>118269568</v>
      </c>
      <c r="I281" s="32">
        <v>5873963</v>
      </c>
      <c r="J281" s="31">
        <v>-3066539.7954362282</v>
      </c>
      <c r="K281" s="31">
        <v>2807423.2045637718</v>
      </c>
      <c r="L281" s="31">
        <v>-2629766</v>
      </c>
      <c r="M281" s="33">
        <v>177657.20456377184</v>
      </c>
      <c r="N281" s="32">
        <v>1668847</v>
      </c>
      <c r="O281" s="31">
        <v>0</v>
      </c>
      <c r="P281" s="31">
        <v>2280398</v>
      </c>
      <c r="Q281" s="31">
        <v>0</v>
      </c>
      <c r="R281" s="33">
        <v>3949245</v>
      </c>
      <c r="S281" s="32">
        <v>1631</v>
      </c>
      <c r="T281" s="31">
        <v>3708977</v>
      </c>
      <c r="U281" s="31">
        <v>2143113</v>
      </c>
      <c r="V281" s="31">
        <v>2403439.2453544484</v>
      </c>
      <c r="W281" s="30">
        <v>8257160.2453544484</v>
      </c>
      <c r="X281" s="32">
        <v>-4552660.2453544484</v>
      </c>
      <c r="Y281" s="31">
        <v>-250657</v>
      </c>
      <c r="Z281" s="31">
        <v>603900</v>
      </c>
      <c r="AA281" s="31">
        <v>-108498</v>
      </c>
      <c r="AB281" s="31">
        <v>0</v>
      </c>
      <c r="AC281" s="33">
        <v>0</v>
      </c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  <c r="OH281" s="34"/>
      <c r="OI281" s="34"/>
      <c r="OJ281" s="34"/>
      <c r="OK281" s="34"/>
      <c r="OL281" s="34"/>
      <c r="OM281" s="34"/>
      <c r="ON281" s="34"/>
      <c r="OO281" s="34"/>
      <c r="OP281" s="34"/>
      <c r="OQ281" s="34"/>
      <c r="OR281" s="34"/>
      <c r="OS281" s="34"/>
      <c r="OT281" s="34"/>
      <c r="OU281" s="34"/>
      <c r="OV281" s="34"/>
      <c r="OW281" s="34"/>
      <c r="OX281" s="34"/>
      <c r="OY281" s="34"/>
      <c r="OZ281" s="34"/>
      <c r="PA281" s="34"/>
      <c r="PB281" s="34"/>
      <c r="PC281" s="34"/>
      <c r="PD281" s="34"/>
      <c r="PE281" s="34"/>
      <c r="PF281" s="34"/>
      <c r="PG281" s="34"/>
      <c r="PH281" s="34"/>
      <c r="PI281" s="34"/>
      <c r="PJ281" s="34"/>
      <c r="PK281" s="34"/>
      <c r="PL281" s="34"/>
      <c r="PM281" s="34"/>
      <c r="PN281" s="34"/>
      <c r="PO281" s="34"/>
      <c r="PP281" s="34"/>
      <c r="PQ281" s="34"/>
      <c r="PR281" s="34"/>
      <c r="PS281" s="34"/>
      <c r="PT281" s="34"/>
      <c r="PU281" s="34"/>
      <c r="PV281" s="34"/>
      <c r="PW281" s="34"/>
      <c r="PX281" s="34"/>
      <c r="PY281" s="34"/>
      <c r="PZ281" s="34"/>
    </row>
    <row r="282" spans="1:442" s="35" customFormat="1">
      <c r="A282" s="36">
        <v>53730</v>
      </c>
      <c r="B282" s="37" t="s">
        <v>397</v>
      </c>
      <c r="C282" s="27">
        <v>631777.80712783895</v>
      </c>
      <c r="D282" s="28">
        <v>6.1589999999999995E-4</v>
      </c>
      <c r="E282" s="28">
        <v>5.8558999999999998E-4</v>
      </c>
      <c r="F282" s="32">
        <v>7587104</v>
      </c>
      <c r="G282" s="31">
        <v>8720586</v>
      </c>
      <c r="H282" s="33">
        <v>6647790</v>
      </c>
      <c r="I282" s="32">
        <v>330168</v>
      </c>
      <c r="J282" s="31">
        <v>51455.032813983038</v>
      </c>
      <c r="K282" s="31">
        <v>381623.03281398304</v>
      </c>
      <c r="L282" s="31">
        <v>-147816</v>
      </c>
      <c r="M282" s="33">
        <v>233807.03281398304</v>
      </c>
      <c r="N282" s="32">
        <v>93804</v>
      </c>
      <c r="O282" s="31">
        <v>0</v>
      </c>
      <c r="P282" s="31">
        <v>128178</v>
      </c>
      <c r="Q282" s="31">
        <v>193647.20541171855</v>
      </c>
      <c r="R282" s="33">
        <v>415629.20541171858</v>
      </c>
      <c r="S282" s="32">
        <v>92</v>
      </c>
      <c r="T282" s="31">
        <v>208477</v>
      </c>
      <c r="U282" s="31">
        <v>120462</v>
      </c>
      <c r="V282" s="31">
        <v>3627.3796245291173</v>
      </c>
      <c r="W282" s="30">
        <v>332658.3796245291</v>
      </c>
      <c r="X282" s="32">
        <v>69214.825787189417</v>
      </c>
      <c r="Y282" s="31">
        <v>-14089</v>
      </c>
      <c r="Z282" s="31">
        <v>33944</v>
      </c>
      <c r="AA282" s="31">
        <v>-6099</v>
      </c>
      <c r="AB282" s="31">
        <v>0</v>
      </c>
      <c r="AC282" s="33">
        <v>0</v>
      </c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  <c r="OH282" s="34"/>
      <c r="OI282" s="34"/>
      <c r="OJ282" s="34"/>
      <c r="OK282" s="34"/>
      <c r="OL282" s="34"/>
      <c r="OM282" s="34"/>
      <c r="ON282" s="34"/>
      <c r="OO282" s="34"/>
      <c r="OP282" s="34"/>
      <c r="OQ282" s="34"/>
      <c r="OR282" s="34"/>
      <c r="OS282" s="34"/>
      <c r="OT282" s="34"/>
      <c r="OU282" s="34"/>
      <c r="OV282" s="34"/>
      <c r="OW282" s="34"/>
      <c r="OX282" s="34"/>
      <c r="OY282" s="34"/>
      <c r="OZ282" s="34"/>
      <c r="PA282" s="34"/>
      <c r="PB282" s="34"/>
      <c r="PC282" s="34"/>
      <c r="PD282" s="34"/>
      <c r="PE282" s="34"/>
      <c r="PF282" s="34"/>
      <c r="PG282" s="34"/>
      <c r="PH282" s="34"/>
      <c r="PI282" s="34"/>
      <c r="PJ282" s="34"/>
      <c r="PK282" s="34"/>
      <c r="PL282" s="34"/>
      <c r="PM282" s="34"/>
      <c r="PN282" s="34"/>
      <c r="PO282" s="34"/>
      <c r="PP282" s="34"/>
      <c r="PQ282" s="34"/>
      <c r="PR282" s="34"/>
      <c r="PS282" s="34"/>
      <c r="PT282" s="34"/>
      <c r="PU282" s="34"/>
      <c r="PV282" s="34"/>
      <c r="PW282" s="34"/>
      <c r="PX282" s="34"/>
      <c r="PY282" s="34"/>
      <c r="PZ282" s="34"/>
    </row>
    <row r="283" spans="1:442" s="35" customFormat="1">
      <c r="A283" s="36">
        <v>53736</v>
      </c>
      <c r="B283" s="37" t="s">
        <v>398</v>
      </c>
      <c r="C283" s="27">
        <v>141520397.87671688</v>
      </c>
      <c r="D283" s="28">
        <v>0.13788365</v>
      </c>
      <c r="E283" s="28">
        <v>0.12610911999999999</v>
      </c>
      <c r="F283" s="32">
        <v>1698551032</v>
      </c>
      <c r="G283" s="31">
        <v>1952307642</v>
      </c>
      <c r="H283" s="33">
        <v>1488263567</v>
      </c>
      <c r="I283" s="32">
        <v>73915935</v>
      </c>
      <c r="J283" s="31">
        <v>81190551.05232355</v>
      </c>
      <c r="K283" s="31">
        <v>155106486.05232355</v>
      </c>
      <c r="L283" s="31">
        <v>-33092076</v>
      </c>
      <c r="M283" s="33">
        <v>122014410.05232355</v>
      </c>
      <c r="N283" s="32">
        <v>21000192</v>
      </c>
      <c r="O283" s="31">
        <v>0</v>
      </c>
      <c r="P283" s="31">
        <v>28695739</v>
      </c>
      <c r="Q283" s="31">
        <v>75724517.177521884</v>
      </c>
      <c r="R283" s="33">
        <v>125420448.17752188</v>
      </c>
      <c r="S283" s="32">
        <v>20525</v>
      </c>
      <c r="T283" s="31">
        <v>46672493</v>
      </c>
      <c r="U283" s="31">
        <v>26968198</v>
      </c>
      <c r="V283" s="31">
        <v>57847.734872700523</v>
      </c>
      <c r="W283" s="30">
        <v>73719063.734872699</v>
      </c>
      <c r="X283" s="32">
        <v>48621616.442649186</v>
      </c>
      <c r="Y283" s="31">
        <v>-3154177</v>
      </c>
      <c r="Z283" s="31">
        <v>7599270</v>
      </c>
      <c r="AA283" s="31">
        <v>-1365325</v>
      </c>
      <c r="AB283" s="31">
        <v>0</v>
      </c>
      <c r="AC283" s="33">
        <v>0</v>
      </c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  <c r="OH283" s="34"/>
      <c r="OI283" s="34"/>
      <c r="OJ283" s="34"/>
      <c r="OK283" s="34"/>
      <c r="OL283" s="34"/>
      <c r="OM283" s="34"/>
      <c r="ON283" s="34"/>
      <c r="OO283" s="34"/>
      <c r="OP283" s="34"/>
      <c r="OQ283" s="34"/>
      <c r="OR283" s="34"/>
      <c r="OS283" s="34"/>
      <c r="OT283" s="34"/>
      <c r="OU283" s="34"/>
      <c r="OV283" s="34"/>
      <c r="OW283" s="34"/>
      <c r="OX283" s="34"/>
      <c r="OY283" s="34"/>
      <c r="OZ283" s="34"/>
      <c r="PA283" s="34"/>
      <c r="PB283" s="34"/>
      <c r="PC283" s="34"/>
      <c r="PD283" s="34"/>
      <c r="PE283" s="34"/>
      <c r="PF283" s="34"/>
      <c r="PG283" s="34"/>
      <c r="PH283" s="34"/>
      <c r="PI283" s="34"/>
      <c r="PJ283" s="34"/>
      <c r="PK283" s="34"/>
      <c r="PL283" s="34"/>
      <c r="PM283" s="34"/>
      <c r="PN283" s="34"/>
      <c r="PO283" s="34"/>
      <c r="PP283" s="34"/>
      <c r="PQ283" s="34"/>
      <c r="PR283" s="34"/>
      <c r="PS283" s="34"/>
      <c r="PT283" s="34"/>
      <c r="PU283" s="34"/>
      <c r="PV283" s="34"/>
      <c r="PW283" s="34"/>
      <c r="PX283" s="34"/>
      <c r="PY283" s="34"/>
      <c r="PZ283" s="34"/>
    </row>
    <row r="284" spans="1:442" s="35" customFormat="1">
      <c r="A284" s="36">
        <v>53739</v>
      </c>
      <c r="B284" s="37" t="s">
        <v>460</v>
      </c>
      <c r="C284" s="27">
        <v>24871.837047818877</v>
      </c>
      <c r="D284" s="28">
        <v>2.4199999999999999E-5</v>
      </c>
      <c r="E284" s="28">
        <v>7.0204000000000002E-4</v>
      </c>
      <c r="F284" s="32">
        <v>298113</v>
      </c>
      <c r="G284" s="31">
        <v>342650</v>
      </c>
      <c r="H284" s="33">
        <v>261206</v>
      </c>
      <c r="I284" s="32">
        <v>12973</v>
      </c>
      <c r="J284" s="31">
        <v>-5269153.5833046399</v>
      </c>
      <c r="K284" s="31">
        <v>-5256180.5833046399</v>
      </c>
      <c r="L284" s="31">
        <v>-5808</v>
      </c>
      <c r="M284" s="33">
        <v>-5261988.5833046399</v>
      </c>
      <c r="N284" s="32">
        <v>3686</v>
      </c>
      <c r="O284" s="31">
        <v>0</v>
      </c>
      <c r="P284" s="31">
        <v>5036</v>
      </c>
      <c r="Q284" s="31">
        <v>0</v>
      </c>
      <c r="R284" s="33">
        <v>8722</v>
      </c>
      <c r="S284" s="32">
        <v>4</v>
      </c>
      <c r="T284" s="31">
        <v>8192</v>
      </c>
      <c r="U284" s="31">
        <v>4733</v>
      </c>
      <c r="V284" s="31">
        <v>4408836.8873418178</v>
      </c>
      <c r="W284" s="30">
        <v>4421765.8873418178</v>
      </c>
      <c r="X284" s="32">
        <v>-4413583.8873418178</v>
      </c>
      <c r="Y284" s="31">
        <v>-554</v>
      </c>
      <c r="Z284" s="31">
        <v>1334</v>
      </c>
      <c r="AA284" s="31">
        <v>-240</v>
      </c>
      <c r="AB284" s="31">
        <v>0</v>
      </c>
      <c r="AC284" s="33">
        <v>0</v>
      </c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  <c r="OH284" s="34"/>
      <c r="OI284" s="34"/>
      <c r="OJ284" s="34"/>
      <c r="OK284" s="34"/>
      <c r="OL284" s="34"/>
      <c r="OM284" s="34"/>
      <c r="ON284" s="34"/>
      <c r="OO284" s="34"/>
      <c r="OP284" s="34"/>
      <c r="OQ284" s="34"/>
      <c r="OR284" s="34"/>
      <c r="OS284" s="34"/>
      <c r="OT284" s="34"/>
      <c r="OU284" s="34"/>
      <c r="OV284" s="34"/>
      <c r="OW284" s="34"/>
      <c r="OX284" s="34"/>
      <c r="OY284" s="34"/>
      <c r="OZ284" s="34"/>
      <c r="PA284" s="34"/>
      <c r="PB284" s="34"/>
      <c r="PC284" s="34"/>
      <c r="PD284" s="34"/>
      <c r="PE284" s="34"/>
      <c r="PF284" s="34"/>
      <c r="PG284" s="34"/>
      <c r="PH284" s="34"/>
      <c r="PI284" s="34"/>
      <c r="PJ284" s="34"/>
      <c r="PK284" s="34"/>
      <c r="PL284" s="34"/>
      <c r="PM284" s="34"/>
      <c r="PN284" s="34"/>
      <c r="PO284" s="34"/>
      <c r="PP284" s="34"/>
      <c r="PQ284" s="34"/>
      <c r="PR284" s="34"/>
      <c r="PS284" s="34"/>
      <c r="PT284" s="34"/>
      <c r="PU284" s="34"/>
      <c r="PV284" s="34"/>
      <c r="PW284" s="34"/>
      <c r="PX284" s="34"/>
      <c r="PY284" s="34"/>
      <c r="PZ284" s="34"/>
    </row>
    <row r="285" spans="1:442" s="35" customFormat="1">
      <c r="A285" s="36">
        <v>53746</v>
      </c>
      <c r="B285" s="37" t="s">
        <v>399</v>
      </c>
      <c r="C285" s="27">
        <v>6241815.7334499899</v>
      </c>
      <c r="D285" s="28">
        <v>6.0849399999999996E-3</v>
      </c>
      <c r="E285" s="28">
        <v>4.6313600000000002E-3</v>
      </c>
      <c r="F285" s="32">
        <v>74958714</v>
      </c>
      <c r="G285" s="31">
        <v>86157241</v>
      </c>
      <c r="H285" s="33">
        <v>65678523</v>
      </c>
      <c r="I285" s="32">
        <v>3261982</v>
      </c>
      <c r="J285" s="31">
        <v>8253117.4448395958</v>
      </c>
      <c r="K285" s="31">
        <v>11515099.444839597</v>
      </c>
      <c r="L285" s="31">
        <v>-1460386</v>
      </c>
      <c r="M285" s="33">
        <v>10054713.444839597</v>
      </c>
      <c r="N285" s="32">
        <v>926759</v>
      </c>
      <c r="O285" s="31">
        <v>0</v>
      </c>
      <c r="P285" s="31">
        <v>1266371</v>
      </c>
      <c r="Q285" s="31">
        <v>9392747.0715389792</v>
      </c>
      <c r="R285" s="33">
        <v>11585877.071538979</v>
      </c>
      <c r="S285" s="32">
        <v>906</v>
      </c>
      <c r="T285" s="31">
        <v>2059703</v>
      </c>
      <c r="U285" s="31">
        <v>1190133</v>
      </c>
      <c r="V285" s="31">
        <v>35497.473163115312</v>
      </c>
      <c r="W285" s="30">
        <v>3286239.4731631153</v>
      </c>
      <c r="X285" s="32">
        <v>8163724.5983758643</v>
      </c>
      <c r="Y285" s="31">
        <v>-139197</v>
      </c>
      <c r="Z285" s="31">
        <v>335363</v>
      </c>
      <c r="AA285" s="31">
        <v>-60253</v>
      </c>
      <c r="AB285" s="31">
        <v>0</v>
      </c>
      <c r="AC285" s="33">
        <v>0</v>
      </c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</row>
    <row r="286" spans="1:442" s="35" customFormat="1">
      <c r="A286" s="36">
        <v>53767</v>
      </c>
      <c r="B286" s="37" t="s">
        <v>400</v>
      </c>
      <c r="C286" s="27">
        <v>3884743.6869770414</v>
      </c>
      <c r="D286" s="28">
        <v>3.7871100000000002E-3</v>
      </c>
      <c r="E286" s="28">
        <v>3.7470099999999998E-3</v>
      </c>
      <c r="F286" s="32">
        <v>46652374</v>
      </c>
      <c r="G286" s="31">
        <v>53622049</v>
      </c>
      <c r="H286" s="33">
        <v>40876622</v>
      </c>
      <c r="I286" s="32">
        <v>2030174</v>
      </c>
      <c r="J286" s="31">
        <v>-2477916.2460725605</v>
      </c>
      <c r="K286" s="31">
        <v>-447742.24607256055</v>
      </c>
      <c r="L286" s="31">
        <v>-908906</v>
      </c>
      <c r="M286" s="33">
        <v>-1356648.2460725605</v>
      </c>
      <c r="N286" s="32">
        <v>576791</v>
      </c>
      <c r="O286" s="31">
        <v>0</v>
      </c>
      <c r="P286" s="31">
        <v>788157</v>
      </c>
      <c r="Q286" s="31">
        <v>242763.39394043561</v>
      </c>
      <c r="R286" s="33">
        <v>1607711.3939404357</v>
      </c>
      <c r="S286" s="32">
        <v>564</v>
      </c>
      <c r="T286" s="31">
        <v>1281906</v>
      </c>
      <c r="U286" s="31">
        <v>740708</v>
      </c>
      <c r="V286" s="31">
        <v>59104.368047280215</v>
      </c>
      <c r="W286" s="30">
        <v>2082282.3680472802</v>
      </c>
      <c r="X286" s="32">
        <v>-559159.97410684463</v>
      </c>
      <c r="Y286" s="31">
        <v>-86633</v>
      </c>
      <c r="Z286" s="31">
        <v>208721</v>
      </c>
      <c r="AA286" s="31">
        <v>-37498.999999999884</v>
      </c>
      <c r="AB286" s="31">
        <v>0</v>
      </c>
      <c r="AC286" s="33">
        <v>0</v>
      </c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</row>
    <row r="287" spans="1:442" s="35" customFormat="1">
      <c r="A287" s="36">
        <v>54500</v>
      </c>
      <c r="B287" s="37" t="s">
        <v>401</v>
      </c>
      <c r="C287" s="27">
        <v>6302239.781993079</v>
      </c>
      <c r="D287" s="28">
        <v>6.1438400000000002E-3</v>
      </c>
      <c r="E287" s="28">
        <v>5.5511299999999996E-3</v>
      </c>
      <c r="F287" s="32">
        <v>75684287</v>
      </c>
      <c r="G287" s="31">
        <v>86991212</v>
      </c>
      <c r="H287" s="33">
        <v>66314267</v>
      </c>
      <c r="I287" s="32">
        <v>3293557</v>
      </c>
      <c r="J287" s="31">
        <v>5200633.8434237773</v>
      </c>
      <c r="K287" s="31">
        <v>8494190.8434237763</v>
      </c>
      <c r="L287" s="31">
        <v>-1474522</v>
      </c>
      <c r="M287" s="33">
        <v>7019668.8434237763</v>
      </c>
      <c r="N287" s="32">
        <v>935730</v>
      </c>
      <c r="O287" s="31">
        <v>0</v>
      </c>
      <c r="P287" s="31">
        <v>1278629</v>
      </c>
      <c r="Q287" s="31">
        <v>3829794.7676938013</v>
      </c>
      <c r="R287" s="33">
        <v>6044153.7676938009</v>
      </c>
      <c r="S287" s="32">
        <v>915</v>
      </c>
      <c r="T287" s="31">
        <v>2079640</v>
      </c>
      <c r="U287" s="31">
        <v>1201653</v>
      </c>
      <c r="V287" s="31">
        <v>0</v>
      </c>
      <c r="W287" s="30">
        <v>3282208</v>
      </c>
      <c r="X287" s="32">
        <v>2624717.7676938013</v>
      </c>
      <c r="Y287" s="31">
        <v>-140544</v>
      </c>
      <c r="Z287" s="31">
        <v>338609</v>
      </c>
      <c r="AA287" s="31">
        <v>-60837.000000000466</v>
      </c>
      <c r="AB287" s="31">
        <v>0</v>
      </c>
      <c r="AC287" s="33">
        <v>0</v>
      </c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</row>
    <row r="288" spans="1:442" s="35" customFormat="1">
      <c r="A288" s="36">
        <v>54515</v>
      </c>
      <c r="B288" s="37" t="s">
        <v>402</v>
      </c>
      <c r="C288" s="27">
        <v>20982339.793748595</v>
      </c>
      <c r="D288" s="28">
        <v>2.0454960000000001E-2</v>
      </c>
      <c r="E288" s="28">
        <v>1.9998889999999998E-2</v>
      </c>
      <c r="F288" s="32">
        <v>251979067</v>
      </c>
      <c r="G288" s="31">
        <v>289623713</v>
      </c>
      <c r="H288" s="33">
        <v>220783042</v>
      </c>
      <c r="I288" s="32">
        <v>10965386</v>
      </c>
      <c r="J288" s="31">
        <v>350243.91229970078</v>
      </c>
      <c r="K288" s="31">
        <v>11315629.9122997</v>
      </c>
      <c r="L288" s="31">
        <v>-4909190</v>
      </c>
      <c r="M288" s="33">
        <v>6406439.9122997001</v>
      </c>
      <c r="N288" s="32">
        <v>3115366</v>
      </c>
      <c r="O288" s="31">
        <v>0</v>
      </c>
      <c r="P288" s="31">
        <v>4256996</v>
      </c>
      <c r="Q288" s="31">
        <v>2863247.8546002763</v>
      </c>
      <c r="R288" s="33">
        <v>10235609.854600277</v>
      </c>
      <c r="S288" s="32">
        <v>3045</v>
      </c>
      <c r="T288" s="31">
        <v>6923837</v>
      </c>
      <c r="U288" s="31">
        <v>4000717</v>
      </c>
      <c r="V288" s="31">
        <v>77475.595825664466</v>
      </c>
      <c r="W288" s="30">
        <v>11005074.595825665</v>
      </c>
      <c r="X288" s="32">
        <v>-1226345.7412253879</v>
      </c>
      <c r="Y288" s="31">
        <v>-467920</v>
      </c>
      <c r="Z288" s="31">
        <v>1127347</v>
      </c>
      <c r="AA288" s="31">
        <v>-202546</v>
      </c>
      <c r="AB288" s="31">
        <v>0</v>
      </c>
      <c r="AC288" s="33">
        <v>0</v>
      </c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</row>
    <row r="289" spans="1:442" s="35" customFormat="1">
      <c r="A289" s="36">
        <v>54520</v>
      </c>
      <c r="B289" s="37" t="s">
        <v>124</v>
      </c>
      <c r="C289" s="27">
        <v>24487903.037223261</v>
      </c>
      <c r="D289" s="28">
        <v>2.3871839999999998E-2</v>
      </c>
      <c r="E289" s="28">
        <v>2.5208979999999999E-2</v>
      </c>
      <c r="F289" s="32">
        <v>294070678</v>
      </c>
      <c r="G289" s="31">
        <v>338003641</v>
      </c>
      <c r="H289" s="33">
        <v>257663543</v>
      </c>
      <c r="I289" s="32">
        <v>12797089</v>
      </c>
      <c r="J289" s="31">
        <v>-2959972.2046474405</v>
      </c>
      <c r="K289" s="31">
        <v>9837116.7953525595</v>
      </c>
      <c r="L289" s="31">
        <v>-5729242</v>
      </c>
      <c r="M289" s="33">
        <v>4107874.7953525595</v>
      </c>
      <c r="N289" s="32">
        <v>3635770</v>
      </c>
      <c r="O289" s="31">
        <v>0</v>
      </c>
      <c r="P289" s="31">
        <v>4968102</v>
      </c>
      <c r="Q289" s="31">
        <v>88809.700264428684</v>
      </c>
      <c r="R289" s="33">
        <v>8692681.7002644278</v>
      </c>
      <c r="S289" s="32">
        <v>3553</v>
      </c>
      <c r="T289" s="31">
        <v>8080424</v>
      </c>
      <c r="U289" s="31">
        <v>4669013</v>
      </c>
      <c r="V289" s="31">
        <v>8773190.5607877467</v>
      </c>
      <c r="W289" s="30">
        <v>21526180.560787745</v>
      </c>
      <c r="X289" s="32">
        <v>-13366699.860523319</v>
      </c>
      <c r="Y289" s="31">
        <v>-546084</v>
      </c>
      <c r="Z289" s="31">
        <v>1315664</v>
      </c>
      <c r="AA289" s="31">
        <v>-236379</v>
      </c>
      <c r="AB289" s="31">
        <v>0</v>
      </c>
      <c r="AC289" s="33">
        <v>0</v>
      </c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</row>
    <row r="290" spans="1:442" s="35" customFormat="1">
      <c r="A290" s="36">
        <v>54523</v>
      </c>
      <c r="B290" s="37" t="s">
        <v>403</v>
      </c>
      <c r="C290" s="27">
        <v>20762597.352508891</v>
      </c>
      <c r="D290" s="28">
        <v>2.024074E-2</v>
      </c>
      <c r="E290" s="28">
        <v>1.9583119999999999E-2</v>
      </c>
      <c r="F290" s="32">
        <v>249340149</v>
      </c>
      <c r="G290" s="31">
        <v>286590552</v>
      </c>
      <c r="H290" s="33">
        <v>218470833</v>
      </c>
      <c r="I290" s="32">
        <v>10850548</v>
      </c>
      <c r="J290" s="31">
        <v>2322270.0332019492</v>
      </c>
      <c r="K290" s="31">
        <v>13172818.03320195</v>
      </c>
      <c r="L290" s="31">
        <v>-4857778</v>
      </c>
      <c r="M290" s="33">
        <v>8315040.0332019497</v>
      </c>
      <c r="N290" s="32">
        <v>3082740</v>
      </c>
      <c r="O290" s="31">
        <v>0</v>
      </c>
      <c r="P290" s="31">
        <v>4212414</v>
      </c>
      <c r="Q290" s="31">
        <v>4170404.8126395857</v>
      </c>
      <c r="R290" s="33">
        <v>11465558.812639587</v>
      </c>
      <c r="S290" s="32">
        <v>3013</v>
      </c>
      <c r="T290" s="31">
        <v>6851326</v>
      </c>
      <c r="U290" s="31">
        <v>3958818</v>
      </c>
      <c r="V290" s="31">
        <v>3482.6076833914585</v>
      </c>
      <c r="W290" s="30">
        <v>10816639.607683392</v>
      </c>
      <c r="X290" s="32">
        <v>196822.20495619439</v>
      </c>
      <c r="Y290" s="31">
        <v>-463020</v>
      </c>
      <c r="Z290" s="31">
        <v>1115541</v>
      </c>
      <c r="AA290" s="31">
        <v>-200424</v>
      </c>
      <c r="AB290" s="31">
        <v>0</v>
      </c>
      <c r="AC290" s="33">
        <v>0</v>
      </c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</row>
    <row r="291" spans="1:442" s="35" customFormat="1">
      <c r="A291" s="36">
        <v>54525</v>
      </c>
      <c r="B291" s="37" t="s">
        <v>404</v>
      </c>
      <c r="C291" s="27">
        <v>5360186.0672458075</v>
      </c>
      <c r="D291" s="28">
        <v>5.2254700000000003E-3</v>
      </c>
      <c r="E291" s="28">
        <v>5.6772699999999999E-3</v>
      </c>
      <c r="F291" s="32">
        <v>64371138</v>
      </c>
      <c r="G291" s="31">
        <v>73987924</v>
      </c>
      <c r="H291" s="33">
        <v>56401732</v>
      </c>
      <c r="I291" s="32">
        <v>2801242</v>
      </c>
      <c r="J291" s="31">
        <v>-2680995.9489257154</v>
      </c>
      <c r="K291" s="31">
        <v>120246.05107428459</v>
      </c>
      <c r="L291" s="31">
        <v>-1254113</v>
      </c>
      <c r="M291" s="33">
        <v>-1133866.9489257154</v>
      </c>
      <c r="N291" s="32">
        <v>795858</v>
      </c>
      <c r="O291" s="31">
        <v>0</v>
      </c>
      <c r="P291" s="31">
        <v>1087502</v>
      </c>
      <c r="Q291" s="31">
        <v>0</v>
      </c>
      <c r="R291" s="33">
        <v>1883360</v>
      </c>
      <c r="S291" s="32">
        <v>778</v>
      </c>
      <c r="T291" s="31">
        <v>1768779</v>
      </c>
      <c r="U291" s="31">
        <v>1022032</v>
      </c>
      <c r="V291" s="31">
        <v>2952897.497869309</v>
      </c>
      <c r="W291" s="30">
        <v>5744486.497869309</v>
      </c>
      <c r="X291" s="32">
        <v>-3977842.497869309</v>
      </c>
      <c r="Y291" s="31">
        <v>-119536</v>
      </c>
      <c r="Z291" s="31">
        <v>287995</v>
      </c>
      <c r="AA291" s="31">
        <v>-51743</v>
      </c>
      <c r="AB291" s="31">
        <v>0</v>
      </c>
      <c r="AC291" s="33">
        <v>0</v>
      </c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</row>
    <row r="292" spans="1:442" s="35" customFormat="1">
      <c r="A292" s="36">
        <v>54527</v>
      </c>
      <c r="B292" s="37" t="s">
        <v>125</v>
      </c>
      <c r="C292" s="27">
        <v>12051721.636206463</v>
      </c>
      <c r="D292" s="28">
        <v>1.1708110000000001E-2</v>
      </c>
      <c r="E292" s="28">
        <v>1.1996980000000001E-2</v>
      </c>
      <c r="F292" s="32">
        <v>144229010</v>
      </c>
      <c r="G292" s="31">
        <v>165776237</v>
      </c>
      <c r="H292" s="33">
        <v>126372877</v>
      </c>
      <c r="I292" s="32">
        <v>6276421</v>
      </c>
      <c r="J292" s="31">
        <v>1721723.0349468896</v>
      </c>
      <c r="K292" s="31">
        <v>7998144.0349468896</v>
      </c>
      <c r="L292" s="31">
        <v>-2809946</v>
      </c>
      <c r="M292" s="33">
        <v>5188198.0349468896</v>
      </c>
      <c r="N292" s="32">
        <v>1783189</v>
      </c>
      <c r="O292" s="31">
        <v>0</v>
      </c>
      <c r="P292" s="31">
        <v>2436640</v>
      </c>
      <c r="Q292" s="31">
        <v>58524.116515068847</v>
      </c>
      <c r="R292" s="33">
        <v>4278353.1165150693</v>
      </c>
      <c r="S292" s="32">
        <v>1743</v>
      </c>
      <c r="T292" s="31">
        <v>3963100</v>
      </c>
      <c r="U292" s="31">
        <v>2289950</v>
      </c>
      <c r="V292" s="31">
        <v>1904533.4538361314</v>
      </c>
      <c r="W292" s="30">
        <v>8159326.4538361318</v>
      </c>
      <c r="X292" s="32">
        <v>-4142485.3373210626</v>
      </c>
      <c r="Y292" s="31">
        <v>-267831</v>
      </c>
      <c r="Z292" s="31">
        <v>645277</v>
      </c>
      <c r="AA292" s="31">
        <v>-115934</v>
      </c>
      <c r="AB292" s="31">
        <v>0</v>
      </c>
      <c r="AC292" s="33">
        <v>0</v>
      </c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</row>
    <row r="293" spans="1:442" s="35" customFormat="1">
      <c r="A293" s="36">
        <v>55790</v>
      </c>
      <c r="B293" s="37" t="s">
        <v>405</v>
      </c>
      <c r="C293" s="27">
        <v>3359497.4663595348</v>
      </c>
      <c r="D293" s="28">
        <v>3.2750700000000002E-3</v>
      </c>
      <c r="E293" s="28">
        <v>3.60459E-3</v>
      </c>
      <c r="F293" s="32">
        <v>40344693</v>
      </c>
      <c r="G293" s="31">
        <v>46372026</v>
      </c>
      <c r="H293" s="33">
        <v>35349857</v>
      </c>
      <c r="I293" s="32">
        <v>1755682</v>
      </c>
      <c r="J293" s="31">
        <v>-2748362.2969831754</v>
      </c>
      <c r="K293" s="31">
        <v>-992680.29698317545</v>
      </c>
      <c r="L293" s="31">
        <v>-786017</v>
      </c>
      <c r="M293" s="33">
        <v>-1778697.2969831754</v>
      </c>
      <c r="N293" s="32">
        <v>498805</v>
      </c>
      <c r="O293" s="31">
        <v>0</v>
      </c>
      <c r="P293" s="31">
        <v>681593</v>
      </c>
      <c r="Q293" s="31">
        <v>0</v>
      </c>
      <c r="R293" s="33">
        <v>1180398</v>
      </c>
      <c r="S293" s="32">
        <v>488</v>
      </c>
      <c r="T293" s="31">
        <v>1108585</v>
      </c>
      <c r="U293" s="31">
        <v>640560</v>
      </c>
      <c r="V293" s="31">
        <v>2162338.7503270754</v>
      </c>
      <c r="W293" s="30">
        <v>3911971.7503270754</v>
      </c>
      <c r="X293" s="32">
        <v>-2804723.7503270754</v>
      </c>
      <c r="Y293" s="31">
        <v>-74919</v>
      </c>
      <c r="Z293" s="31">
        <v>180501</v>
      </c>
      <c r="AA293" s="31">
        <v>-32432</v>
      </c>
      <c r="AB293" s="31">
        <v>0</v>
      </c>
      <c r="AC293" s="33">
        <v>0</v>
      </c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</row>
    <row r="294" spans="1:442" s="35" customFormat="1">
      <c r="A294" s="36">
        <v>55793</v>
      </c>
      <c r="B294" s="37" t="s">
        <v>406</v>
      </c>
      <c r="C294" s="27">
        <v>1323180.4148345839</v>
      </c>
      <c r="D294" s="28">
        <v>1.2895000000000001E-3</v>
      </c>
      <c r="E294" s="28">
        <v>1.4288700000000001E-3</v>
      </c>
      <c r="F294" s="32">
        <v>15884998</v>
      </c>
      <c r="G294" s="31">
        <v>18258152</v>
      </c>
      <c r="H294" s="33">
        <v>13918372</v>
      </c>
      <c r="I294" s="32">
        <v>691268</v>
      </c>
      <c r="J294" s="31">
        <v>-662715.50263305346</v>
      </c>
      <c r="K294" s="31">
        <v>28552.49736694654</v>
      </c>
      <c r="L294" s="31">
        <v>-309480</v>
      </c>
      <c r="M294" s="33">
        <v>-280927.50263305346</v>
      </c>
      <c r="N294" s="32">
        <v>196396</v>
      </c>
      <c r="O294" s="31">
        <v>0</v>
      </c>
      <c r="P294" s="31">
        <v>268365</v>
      </c>
      <c r="Q294" s="31">
        <v>4914.1505321463628</v>
      </c>
      <c r="R294" s="33">
        <v>469675.15053214633</v>
      </c>
      <c r="S294" s="32">
        <v>192</v>
      </c>
      <c r="T294" s="31">
        <v>436485</v>
      </c>
      <c r="U294" s="31">
        <v>252209</v>
      </c>
      <c r="V294" s="31">
        <v>908831.03564667236</v>
      </c>
      <c r="W294" s="30">
        <v>1597717.0356466724</v>
      </c>
      <c r="X294" s="32">
        <v>-1156844.8851145259</v>
      </c>
      <c r="Y294" s="31">
        <v>-29498</v>
      </c>
      <c r="Z294" s="31">
        <v>71069</v>
      </c>
      <c r="AA294" s="31">
        <v>-12768</v>
      </c>
      <c r="AB294" s="31">
        <v>0</v>
      </c>
      <c r="AC294" s="33">
        <v>0</v>
      </c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</row>
    <row r="295" spans="1:442" s="35" customFormat="1">
      <c r="A295" s="36">
        <v>55794</v>
      </c>
      <c r="B295" s="37" t="s">
        <v>407</v>
      </c>
      <c r="C295" s="27">
        <v>1695814.7442669799</v>
      </c>
      <c r="D295" s="28">
        <v>1.6532000000000001E-3</v>
      </c>
      <c r="E295" s="28">
        <v>1.82113E-3</v>
      </c>
      <c r="F295" s="32">
        <v>20365319</v>
      </c>
      <c r="G295" s="31">
        <v>23407815</v>
      </c>
      <c r="H295" s="33">
        <v>17844011</v>
      </c>
      <c r="I295" s="32">
        <v>886239</v>
      </c>
      <c r="J295" s="31">
        <v>-924289.28713093826</v>
      </c>
      <c r="K295" s="31">
        <v>-38050.287130938261</v>
      </c>
      <c r="L295" s="31">
        <v>-396768</v>
      </c>
      <c r="M295" s="33">
        <v>-434818.28713093826</v>
      </c>
      <c r="N295" s="32">
        <v>251788</v>
      </c>
      <c r="O295" s="31">
        <v>0</v>
      </c>
      <c r="P295" s="31">
        <v>344057</v>
      </c>
      <c r="Q295" s="31">
        <v>922.79945452859192</v>
      </c>
      <c r="R295" s="33">
        <v>596767.79945452861</v>
      </c>
      <c r="S295" s="32">
        <v>246</v>
      </c>
      <c r="T295" s="31">
        <v>559595</v>
      </c>
      <c r="U295" s="31">
        <v>323344</v>
      </c>
      <c r="V295" s="31">
        <v>1095780.3760929205</v>
      </c>
      <c r="W295" s="30">
        <v>1978965.3760929205</v>
      </c>
      <c r="X295" s="32">
        <v>-1419122.5766383919</v>
      </c>
      <c r="Y295" s="31">
        <v>-37818</v>
      </c>
      <c r="Z295" s="31">
        <v>91114</v>
      </c>
      <c r="AA295" s="31">
        <v>-16371</v>
      </c>
      <c r="AB295" s="31">
        <v>0</v>
      </c>
      <c r="AC295" s="33">
        <v>0</v>
      </c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</row>
    <row r="296" spans="1:442" s="35" customFormat="1">
      <c r="A296" s="36">
        <v>56102</v>
      </c>
      <c r="B296" s="37" t="s">
        <v>405</v>
      </c>
      <c r="C296" s="27">
        <v>148262.32644726531</v>
      </c>
      <c r="D296" s="28">
        <v>1.4426E-4</v>
      </c>
      <c r="E296" s="28">
        <v>3.9847800000000003E-3</v>
      </c>
      <c r="F296" s="32">
        <v>1777100</v>
      </c>
      <c r="G296" s="31">
        <v>2042591</v>
      </c>
      <c r="H296" s="33">
        <v>1557087</v>
      </c>
      <c r="I296" s="32">
        <v>77334</v>
      </c>
      <c r="J296" s="31">
        <v>-21909327.854408603</v>
      </c>
      <c r="K296" s="31">
        <v>-21831993.854408603</v>
      </c>
      <c r="L296" s="31">
        <v>-34622</v>
      </c>
      <c r="M296" s="33">
        <v>-21866615.854408603</v>
      </c>
      <c r="N296" s="32">
        <v>21971</v>
      </c>
      <c r="O296" s="31">
        <v>0</v>
      </c>
      <c r="P296" s="31">
        <v>30023</v>
      </c>
      <c r="Q296" s="31">
        <v>61535.852421926829</v>
      </c>
      <c r="R296" s="33">
        <v>113529.85242192683</v>
      </c>
      <c r="S296" s="32">
        <v>21</v>
      </c>
      <c r="T296" s="31">
        <v>48831</v>
      </c>
      <c r="U296" s="31">
        <v>28215</v>
      </c>
      <c r="V296" s="31">
        <v>24889841.906663567</v>
      </c>
      <c r="W296" s="30">
        <v>24966908.906663567</v>
      </c>
      <c r="X296" s="32">
        <v>-24856602.054241639</v>
      </c>
      <c r="Y296" s="31">
        <v>-3300</v>
      </c>
      <c r="Z296" s="31">
        <v>7951</v>
      </c>
      <c r="AA296" s="31">
        <v>-1428</v>
      </c>
      <c r="AB296" s="31">
        <v>0</v>
      </c>
      <c r="AC296" s="33">
        <v>0</v>
      </c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</row>
    <row r="297" spans="1:442" s="35" customFormat="1">
      <c r="A297" s="36">
        <v>56106</v>
      </c>
      <c r="B297" s="37" t="s">
        <v>408</v>
      </c>
      <c r="C297" s="27">
        <v>504076.77597378986</v>
      </c>
      <c r="D297" s="28">
        <v>3.5940000000000001E-4</v>
      </c>
      <c r="E297" s="28">
        <v>3.5545099999999999E-3</v>
      </c>
      <c r="F297" s="32">
        <v>4427350</v>
      </c>
      <c r="G297" s="31">
        <v>5088779</v>
      </c>
      <c r="H297" s="33">
        <v>3879227</v>
      </c>
      <c r="I297" s="32">
        <v>192665</v>
      </c>
      <c r="J297" s="31">
        <v>-21820986.096348207</v>
      </c>
      <c r="K297" s="31">
        <v>-21628321.096348207</v>
      </c>
      <c r="L297" s="31">
        <v>-86256</v>
      </c>
      <c r="M297" s="33">
        <v>-21714577.096348207</v>
      </c>
      <c r="N297" s="32">
        <v>54738</v>
      </c>
      <c r="O297" s="31">
        <v>0</v>
      </c>
      <c r="P297" s="31">
        <v>74797</v>
      </c>
      <c r="Q297" s="31">
        <v>0</v>
      </c>
      <c r="R297" s="33">
        <v>129535</v>
      </c>
      <c r="S297" s="32">
        <v>53</v>
      </c>
      <c r="T297" s="31">
        <v>121654</v>
      </c>
      <c r="U297" s="31">
        <v>70294</v>
      </c>
      <c r="V297" s="31">
        <v>20647446.682697646</v>
      </c>
      <c r="W297" s="30">
        <v>20839447.682697646</v>
      </c>
      <c r="X297" s="32">
        <v>-20717940.682697646</v>
      </c>
      <c r="Y297" s="31">
        <v>-8222</v>
      </c>
      <c r="Z297" s="31">
        <v>19808</v>
      </c>
      <c r="AA297" s="31">
        <v>-3558</v>
      </c>
      <c r="AB297" s="31">
        <v>0</v>
      </c>
      <c r="AC297" s="33">
        <v>0</v>
      </c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</row>
    <row r="298" spans="1:442" s="35" customFormat="1">
      <c r="A298" s="36">
        <v>56107</v>
      </c>
      <c r="B298" s="37" t="s">
        <v>409</v>
      </c>
      <c r="C298" s="27">
        <v>187189.37439356418</v>
      </c>
      <c r="D298" s="28">
        <v>1.8213999999999999E-4</v>
      </c>
      <c r="E298" s="28">
        <v>4.5156600000000003E-3</v>
      </c>
      <c r="F298" s="32">
        <v>2243733</v>
      </c>
      <c r="G298" s="31">
        <v>2578937</v>
      </c>
      <c r="H298" s="33">
        <v>1965950</v>
      </c>
      <c r="I298" s="32">
        <v>97641</v>
      </c>
      <c r="J298" s="31">
        <v>-32170565.518244002</v>
      </c>
      <c r="K298" s="31">
        <v>-32072924.518244002</v>
      </c>
      <c r="L298" s="31">
        <v>-43714</v>
      </c>
      <c r="M298" s="33">
        <v>-32116638.518244002</v>
      </c>
      <c r="N298" s="32">
        <v>27741</v>
      </c>
      <c r="O298" s="31">
        <v>0</v>
      </c>
      <c r="P298" s="31">
        <v>37906</v>
      </c>
      <c r="Q298" s="31">
        <v>0</v>
      </c>
      <c r="R298" s="33">
        <v>65647</v>
      </c>
      <c r="S298" s="32">
        <v>27</v>
      </c>
      <c r="T298" s="31">
        <v>61653</v>
      </c>
      <c r="U298" s="31">
        <v>35624</v>
      </c>
      <c r="V298" s="31">
        <v>28160245.841463715</v>
      </c>
      <c r="W298" s="30">
        <v>28257549.841463715</v>
      </c>
      <c r="X298" s="32">
        <v>-28195971.841463715</v>
      </c>
      <c r="Y298" s="31">
        <v>-4167</v>
      </c>
      <c r="Z298" s="31">
        <v>10038</v>
      </c>
      <c r="AA298" s="31">
        <v>-1802</v>
      </c>
      <c r="AB298" s="31">
        <v>0</v>
      </c>
      <c r="AC298" s="33">
        <v>0</v>
      </c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</row>
    <row r="299" spans="1:442" s="35" customFormat="1">
      <c r="A299" s="36">
        <v>56113</v>
      </c>
      <c r="B299" s="37" t="s">
        <v>410</v>
      </c>
      <c r="C299" s="27">
        <v>5781.2816341131347</v>
      </c>
      <c r="D299" s="28">
        <v>5.6200000000000004E-6</v>
      </c>
      <c r="E299" s="28">
        <v>1.5322E-4</v>
      </c>
      <c r="F299" s="32">
        <v>69231</v>
      </c>
      <c r="G299" s="31">
        <v>79574</v>
      </c>
      <c r="H299" s="33">
        <v>60660</v>
      </c>
      <c r="I299" s="32">
        <v>3013</v>
      </c>
      <c r="J299" s="31">
        <v>-1083876.6620863935</v>
      </c>
      <c r="K299" s="31">
        <v>-1080863.6620863935</v>
      </c>
      <c r="L299" s="31">
        <v>-1349</v>
      </c>
      <c r="M299" s="33">
        <v>-1082212.6620863935</v>
      </c>
      <c r="N299" s="32">
        <v>856</v>
      </c>
      <c r="O299" s="31">
        <v>0</v>
      </c>
      <c r="P299" s="31">
        <v>1170</v>
      </c>
      <c r="Q299" s="31">
        <v>0</v>
      </c>
      <c r="R299" s="33">
        <v>2026</v>
      </c>
      <c r="S299" s="32">
        <v>1</v>
      </c>
      <c r="T299" s="31">
        <v>1902</v>
      </c>
      <c r="U299" s="31">
        <v>1099</v>
      </c>
      <c r="V299" s="31">
        <v>958263.21301874472</v>
      </c>
      <c r="W299" s="30">
        <v>961265.21301874472</v>
      </c>
      <c r="X299" s="32">
        <v>-959365.21301874472</v>
      </c>
      <c r="Y299" s="31">
        <v>-129</v>
      </c>
      <c r="Z299" s="31">
        <v>310</v>
      </c>
      <c r="AA299" s="31">
        <v>-55</v>
      </c>
      <c r="AB299" s="31">
        <v>0</v>
      </c>
      <c r="AC299" s="33">
        <v>0</v>
      </c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</row>
    <row r="300" spans="1:442" s="35" customFormat="1">
      <c r="A300" s="36">
        <v>56114</v>
      </c>
      <c r="B300" s="37" t="s">
        <v>411</v>
      </c>
      <c r="C300" s="27">
        <v>24545.329817621667</v>
      </c>
      <c r="D300" s="28">
        <v>2.3879999999999998E-5</v>
      </c>
      <c r="E300" s="28">
        <v>6.4597000000000005E-4</v>
      </c>
      <c r="F300" s="32">
        <v>294171</v>
      </c>
      <c r="G300" s="31">
        <v>338119</v>
      </c>
      <c r="H300" s="33">
        <v>257752</v>
      </c>
      <c r="I300" s="32">
        <v>12801</v>
      </c>
      <c r="J300" s="31">
        <v>-3770043.0655761105</v>
      </c>
      <c r="K300" s="31">
        <v>-3757242.0655761105</v>
      </c>
      <c r="L300" s="31">
        <v>-5731</v>
      </c>
      <c r="M300" s="33">
        <v>-3762973.0655761105</v>
      </c>
      <c r="N300" s="32">
        <v>3637</v>
      </c>
      <c r="O300" s="31">
        <v>0</v>
      </c>
      <c r="P300" s="31">
        <v>4970</v>
      </c>
      <c r="Q300" s="31">
        <v>7603.244341020466</v>
      </c>
      <c r="R300" s="33">
        <v>16210.244341020465</v>
      </c>
      <c r="S300" s="32">
        <v>4</v>
      </c>
      <c r="T300" s="31">
        <v>8083</v>
      </c>
      <c r="U300" s="31">
        <v>4671</v>
      </c>
      <c r="V300" s="31">
        <v>4031673.6992964149</v>
      </c>
      <c r="W300" s="30">
        <v>4044431.6992964149</v>
      </c>
      <c r="X300" s="32">
        <v>-4028754.4549553944</v>
      </c>
      <c r="Y300" s="31">
        <v>-546</v>
      </c>
      <c r="Z300" s="31">
        <v>1316</v>
      </c>
      <c r="AA300" s="31">
        <v>-237</v>
      </c>
      <c r="AB300" s="31">
        <v>0</v>
      </c>
      <c r="AC300" s="33">
        <v>0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</row>
    <row r="301" spans="1:442" s="35" customFormat="1">
      <c r="A301" s="36">
        <v>56115</v>
      </c>
      <c r="B301" s="37" t="s">
        <v>412</v>
      </c>
      <c r="C301" s="27">
        <v>0</v>
      </c>
      <c r="D301" s="28">
        <v>0</v>
      </c>
      <c r="E301" s="28">
        <v>0</v>
      </c>
      <c r="F301" s="32">
        <v>0</v>
      </c>
      <c r="G301" s="31">
        <v>0</v>
      </c>
      <c r="H301" s="33">
        <v>0</v>
      </c>
      <c r="I301" s="32">
        <v>0</v>
      </c>
      <c r="J301" s="31">
        <v>0</v>
      </c>
      <c r="K301" s="31">
        <v>0</v>
      </c>
      <c r="L301" s="31">
        <v>0</v>
      </c>
      <c r="M301" s="33">
        <v>0</v>
      </c>
      <c r="N301" s="32">
        <v>0</v>
      </c>
      <c r="O301" s="31">
        <v>0</v>
      </c>
      <c r="P301" s="31">
        <v>0</v>
      </c>
      <c r="Q301" s="31">
        <v>0</v>
      </c>
      <c r="R301" s="33">
        <v>0</v>
      </c>
      <c r="S301" s="32">
        <v>0</v>
      </c>
      <c r="T301" s="31">
        <v>0</v>
      </c>
      <c r="U301" s="31">
        <v>0</v>
      </c>
      <c r="V301" s="31">
        <v>0</v>
      </c>
      <c r="W301" s="30">
        <v>0</v>
      </c>
      <c r="X301" s="32">
        <v>0</v>
      </c>
      <c r="Y301" s="31">
        <v>0</v>
      </c>
      <c r="Z301" s="31">
        <v>0</v>
      </c>
      <c r="AA301" s="31">
        <v>0</v>
      </c>
      <c r="AB301" s="31">
        <v>0</v>
      </c>
      <c r="AC301" s="33">
        <v>0</v>
      </c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</row>
    <row r="302" spans="1:442" s="35" customFormat="1">
      <c r="A302" s="36">
        <v>56116</v>
      </c>
      <c r="B302" s="37" t="s">
        <v>413</v>
      </c>
      <c r="C302" s="27">
        <v>0</v>
      </c>
      <c r="D302" s="28">
        <v>0</v>
      </c>
      <c r="E302" s="28">
        <v>0</v>
      </c>
      <c r="F302" s="32">
        <v>0</v>
      </c>
      <c r="G302" s="31">
        <v>0</v>
      </c>
      <c r="H302" s="33">
        <v>0</v>
      </c>
      <c r="I302" s="32">
        <v>0</v>
      </c>
      <c r="J302" s="31">
        <v>0</v>
      </c>
      <c r="K302" s="31">
        <v>0</v>
      </c>
      <c r="L302" s="31">
        <v>0</v>
      </c>
      <c r="M302" s="33">
        <v>0</v>
      </c>
      <c r="N302" s="32">
        <v>0</v>
      </c>
      <c r="O302" s="31">
        <v>0</v>
      </c>
      <c r="P302" s="31">
        <v>0</v>
      </c>
      <c r="Q302" s="31">
        <v>0</v>
      </c>
      <c r="R302" s="33">
        <v>0</v>
      </c>
      <c r="S302" s="32">
        <v>0</v>
      </c>
      <c r="T302" s="31">
        <v>0</v>
      </c>
      <c r="U302" s="31">
        <v>0</v>
      </c>
      <c r="V302" s="31">
        <v>0</v>
      </c>
      <c r="W302" s="30">
        <v>0</v>
      </c>
      <c r="X302" s="32">
        <v>0</v>
      </c>
      <c r="Y302" s="31">
        <v>0</v>
      </c>
      <c r="Z302" s="31">
        <v>0</v>
      </c>
      <c r="AA302" s="31">
        <v>0</v>
      </c>
      <c r="AB302" s="31">
        <v>0</v>
      </c>
      <c r="AC302" s="33">
        <v>0</v>
      </c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</row>
    <row r="303" spans="1:442" s="35" customFormat="1">
      <c r="A303" s="36">
        <v>56142</v>
      </c>
      <c r="B303" s="37" t="s">
        <v>478</v>
      </c>
      <c r="C303" s="27">
        <v>537176.23697816941</v>
      </c>
      <c r="D303" s="28">
        <v>5.2269000000000003E-4</v>
      </c>
      <c r="E303" s="28">
        <v>1.2064190000000001E-2</v>
      </c>
      <c r="F303" s="32">
        <v>6438875</v>
      </c>
      <c r="G303" s="31">
        <v>7400817</v>
      </c>
      <c r="H303" s="33">
        <v>5641717</v>
      </c>
      <c r="I303" s="32">
        <v>280201</v>
      </c>
      <c r="J303" s="31">
        <v>-43594114.536355302</v>
      </c>
      <c r="K303" s="31">
        <v>-43313913.536355302</v>
      </c>
      <c r="L303" s="31">
        <v>-125446</v>
      </c>
      <c r="M303" s="33">
        <v>-43439359.536355302</v>
      </c>
      <c r="N303" s="32">
        <v>79608</v>
      </c>
      <c r="O303" s="31">
        <v>0</v>
      </c>
      <c r="P303" s="31">
        <v>108780</v>
      </c>
      <c r="Q303" s="31">
        <v>554469.69429854036</v>
      </c>
      <c r="R303" s="33">
        <v>742857.69429854036</v>
      </c>
      <c r="S303" s="32">
        <v>78</v>
      </c>
      <c r="T303" s="31">
        <v>176926</v>
      </c>
      <c r="U303" s="31">
        <v>102231</v>
      </c>
      <c r="V303" s="31">
        <v>74799078.516995683</v>
      </c>
      <c r="W303" s="30">
        <v>75078313.516995683</v>
      </c>
      <c r="X303" s="32">
        <v>-74347131.822697148</v>
      </c>
      <c r="Y303" s="31">
        <v>-11957</v>
      </c>
      <c r="Z303" s="31">
        <v>28807</v>
      </c>
      <c r="AA303" s="31">
        <v>-5174</v>
      </c>
      <c r="AB303" s="31">
        <v>0</v>
      </c>
      <c r="AC303" s="33">
        <v>0</v>
      </c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  <c r="OH303" s="34"/>
      <c r="OI303" s="34"/>
      <c r="OJ303" s="34"/>
      <c r="OK303" s="34"/>
      <c r="OL303" s="34"/>
      <c r="OM303" s="34"/>
      <c r="ON303" s="34"/>
      <c r="OO303" s="34"/>
      <c r="OP303" s="34"/>
      <c r="OQ303" s="34"/>
      <c r="OR303" s="34"/>
      <c r="OS303" s="34"/>
      <c r="OT303" s="34"/>
      <c r="OU303" s="34"/>
      <c r="OV303" s="34"/>
      <c r="OW303" s="34"/>
      <c r="OX303" s="34"/>
      <c r="OY303" s="34"/>
      <c r="OZ303" s="34"/>
      <c r="PA303" s="34"/>
      <c r="PB303" s="34"/>
      <c r="PC303" s="34"/>
      <c r="PD303" s="34"/>
      <c r="PE303" s="34"/>
      <c r="PF303" s="34"/>
      <c r="PG303" s="34"/>
      <c r="PH303" s="34"/>
      <c r="PI303" s="34"/>
      <c r="PJ303" s="34"/>
      <c r="PK303" s="34"/>
      <c r="PL303" s="34"/>
      <c r="PM303" s="34"/>
      <c r="PN303" s="34"/>
      <c r="PO303" s="34"/>
      <c r="PP303" s="34"/>
      <c r="PQ303" s="34"/>
      <c r="PR303" s="34"/>
      <c r="PS303" s="34"/>
      <c r="PT303" s="34"/>
      <c r="PU303" s="34"/>
      <c r="PV303" s="34"/>
      <c r="PW303" s="34"/>
      <c r="PX303" s="34"/>
      <c r="PY303" s="34"/>
      <c r="PZ303" s="34"/>
    </row>
    <row r="304" spans="1:442" s="35" customFormat="1">
      <c r="A304" s="36">
        <v>57121</v>
      </c>
      <c r="B304" s="37" t="s">
        <v>474</v>
      </c>
      <c r="C304" s="27">
        <v>0</v>
      </c>
      <c r="D304" s="28">
        <v>0</v>
      </c>
      <c r="E304" s="28">
        <v>0</v>
      </c>
      <c r="F304" s="32">
        <v>0</v>
      </c>
      <c r="G304" s="31">
        <v>0</v>
      </c>
      <c r="H304" s="33">
        <v>0</v>
      </c>
      <c r="I304" s="32">
        <v>0</v>
      </c>
      <c r="J304" s="31">
        <v>0</v>
      </c>
      <c r="K304" s="31">
        <v>0</v>
      </c>
      <c r="L304" s="31">
        <v>0</v>
      </c>
      <c r="M304" s="33">
        <v>0</v>
      </c>
      <c r="N304" s="32">
        <v>0</v>
      </c>
      <c r="O304" s="31">
        <v>0</v>
      </c>
      <c r="P304" s="31">
        <v>0</v>
      </c>
      <c r="Q304" s="31">
        <v>0</v>
      </c>
      <c r="R304" s="33">
        <v>0</v>
      </c>
      <c r="S304" s="32">
        <v>0</v>
      </c>
      <c r="T304" s="31">
        <v>0</v>
      </c>
      <c r="U304" s="31">
        <v>0</v>
      </c>
      <c r="V304" s="31">
        <v>0</v>
      </c>
      <c r="W304" s="30">
        <v>0</v>
      </c>
      <c r="X304" s="32">
        <v>0</v>
      </c>
      <c r="Y304" s="31">
        <v>0</v>
      </c>
      <c r="Z304" s="31">
        <v>0</v>
      </c>
      <c r="AA304" s="31">
        <v>0</v>
      </c>
      <c r="AB304" s="31">
        <v>0</v>
      </c>
      <c r="AC304" s="33">
        <v>0</v>
      </c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</row>
    <row r="305" spans="1:442" s="35" customFormat="1">
      <c r="A305" s="36">
        <v>57122</v>
      </c>
      <c r="B305" s="37" t="s">
        <v>475</v>
      </c>
      <c r="C305" s="27">
        <v>0</v>
      </c>
      <c r="D305" s="28">
        <v>0</v>
      </c>
      <c r="E305" s="28">
        <v>0</v>
      </c>
      <c r="F305" s="32">
        <v>0</v>
      </c>
      <c r="G305" s="31">
        <v>0</v>
      </c>
      <c r="H305" s="33">
        <v>0</v>
      </c>
      <c r="I305" s="32">
        <v>0</v>
      </c>
      <c r="J305" s="31">
        <v>0</v>
      </c>
      <c r="K305" s="31">
        <v>0</v>
      </c>
      <c r="L305" s="31">
        <v>0</v>
      </c>
      <c r="M305" s="33">
        <v>0</v>
      </c>
      <c r="N305" s="32">
        <v>0</v>
      </c>
      <c r="O305" s="31">
        <v>0</v>
      </c>
      <c r="P305" s="31">
        <v>0</v>
      </c>
      <c r="Q305" s="31">
        <v>0</v>
      </c>
      <c r="R305" s="33">
        <v>0</v>
      </c>
      <c r="S305" s="32">
        <v>0</v>
      </c>
      <c r="T305" s="31">
        <v>0</v>
      </c>
      <c r="U305" s="31">
        <v>0</v>
      </c>
      <c r="V305" s="31">
        <v>0</v>
      </c>
      <c r="W305" s="30">
        <v>0</v>
      </c>
      <c r="X305" s="32">
        <v>0</v>
      </c>
      <c r="Y305" s="31">
        <v>0</v>
      </c>
      <c r="Z305" s="31">
        <v>0</v>
      </c>
      <c r="AA305" s="31">
        <v>0</v>
      </c>
      <c r="AB305" s="31">
        <v>0</v>
      </c>
      <c r="AC305" s="33">
        <v>0</v>
      </c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</row>
    <row r="306" spans="1:442" s="35" customFormat="1">
      <c r="A306" s="36">
        <v>57123</v>
      </c>
      <c r="B306" s="37" t="s">
        <v>414</v>
      </c>
      <c r="C306" s="27">
        <v>2934676.3975371066</v>
      </c>
      <c r="D306" s="28">
        <v>2.8609199999999999E-3</v>
      </c>
      <c r="E306" s="28">
        <v>2.8880300000000002E-3</v>
      </c>
      <c r="F306" s="32">
        <v>35242892</v>
      </c>
      <c r="G306" s="31">
        <v>40508037</v>
      </c>
      <c r="H306" s="33">
        <v>30879680</v>
      </c>
      <c r="I306" s="32">
        <v>1533667</v>
      </c>
      <c r="J306" s="31">
        <v>354752.77402262087</v>
      </c>
      <c r="K306" s="31">
        <v>1888419.7740226209</v>
      </c>
      <c r="L306" s="31">
        <v>-686621</v>
      </c>
      <c r="M306" s="33">
        <v>1201798.7740226209</v>
      </c>
      <c r="N306" s="32">
        <v>435729</v>
      </c>
      <c r="O306" s="31">
        <v>0</v>
      </c>
      <c r="P306" s="31">
        <v>595402</v>
      </c>
      <c r="Q306" s="31">
        <v>10792.264276150823</v>
      </c>
      <c r="R306" s="33">
        <v>1041923.2642761508</v>
      </c>
      <c r="S306" s="32">
        <v>426</v>
      </c>
      <c r="T306" s="31">
        <v>968398</v>
      </c>
      <c r="U306" s="31">
        <v>559558</v>
      </c>
      <c r="V306" s="31">
        <v>188620.18586483132</v>
      </c>
      <c r="W306" s="30">
        <v>1717002.1858648313</v>
      </c>
      <c r="X306" s="32">
        <v>-738979.92158868047</v>
      </c>
      <c r="Y306" s="31">
        <v>-65445</v>
      </c>
      <c r="Z306" s="31">
        <v>157676</v>
      </c>
      <c r="AA306" s="31">
        <v>-28330</v>
      </c>
      <c r="AB306" s="31">
        <v>0</v>
      </c>
      <c r="AC306" s="33">
        <v>0</v>
      </c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</row>
    <row r="307" spans="1:442" s="35" customFormat="1">
      <c r="A307" s="36">
        <v>57124</v>
      </c>
      <c r="B307" s="37" t="s">
        <v>415</v>
      </c>
      <c r="C307" s="27">
        <v>0</v>
      </c>
      <c r="D307" s="28">
        <v>0</v>
      </c>
      <c r="E307" s="28">
        <v>0</v>
      </c>
      <c r="F307" s="32">
        <v>0</v>
      </c>
      <c r="G307" s="31">
        <v>0</v>
      </c>
      <c r="H307" s="33">
        <v>0</v>
      </c>
      <c r="I307" s="32">
        <v>0</v>
      </c>
      <c r="J307" s="31">
        <v>0</v>
      </c>
      <c r="K307" s="31">
        <v>0</v>
      </c>
      <c r="L307" s="31">
        <v>0</v>
      </c>
      <c r="M307" s="33">
        <v>0</v>
      </c>
      <c r="N307" s="32">
        <v>0</v>
      </c>
      <c r="O307" s="31">
        <v>0</v>
      </c>
      <c r="P307" s="31">
        <v>0</v>
      </c>
      <c r="Q307" s="31">
        <v>0</v>
      </c>
      <c r="R307" s="33">
        <v>0</v>
      </c>
      <c r="S307" s="32">
        <v>0</v>
      </c>
      <c r="T307" s="31">
        <v>0</v>
      </c>
      <c r="U307" s="31">
        <v>0</v>
      </c>
      <c r="V307" s="31">
        <v>0</v>
      </c>
      <c r="W307" s="30">
        <v>0</v>
      </c>
      <c r="X307" s="32">
        <v>0</v>
      </c>
      <c r="Y307" s="31">
        <v>0</v>
      </c>
      <c r="Z307" s="31">
        <v>0</v>
      </c>
      <c r="AA307" s="31">
        <v>0</v>
      </c>
      <c r="AB307" s="31">
        <v>0</v>
      </c>
      <c r="AC307" s="33">
        <v>0</v>
      </c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</row>
    <row r="308" spans="1:442" s="35" customFormat="1">
      <c r="A308" s="36">
        <v>57126</v>
      </c>
      <c r="B308" s="37" t="s">
        <v>405</v>
      </c>
      <c r="C308" s="27">
        <v>1901556.0663100947</v>
      </c>
      <c r="D308" s="28">
        <v>1.8537600000000001E-3</v>
      </c>
      <c r="E308" s="28">
        <v>1.9772800000000001E-3</v>
      </c>
      <c r="F308" s="32">
        <v>22835963</v>
      </c>
      <c r="G308" s="31">
        <v>26247563</v>
      </c>
      <c r="H308" s="33">
        <v>20008779</v>
      </c>
      <c r="I308" s="32">
        <v>993754</v>
      </c>
      <c r="J308" s="31">
        <v>239461.1879605359</v>
      </c>
      <c r="K308" s="31">
        <v>1233215.187960536</v>
      </c>
      <c r="L308" s="31">
        <v>-444902</v>
      </c>
      <c r="M308" s="33">
        <v>788313.18796053599</v>
      </c>
      <c r="N308" s="32">
        <v>282335</v>
      </c>
      <c r="O308" s="31">
        <v>0</v>
      </c>
      <c r="P308" s="31">
        <v>385796</v>
      </c>
      <c r="Q308" s="31">
        <v>18781.15602280301</v>
      </c>
      <c r="R308" s="33">
        <v>686912.15602280304</v>
      </c>
      <c r="S308" s="32">
        <v>276</v>
      </c>
      <c r="T308" s="31">
        <v>627483</v>
      </c>
      <c r="U308" s="31">
        <v>362571</v>
      </c>
      <c r="V308" s="31">
        <v>808872.69307924202</v>
      </c>
      <c r="W308" s="30">
        <v>1799202.693079242</v>
      </c>
      <c r="X308" s="32">
        <v>-1153695.5370564391</v>
      </c>
      <c r="Y308" s="31">
        <v>-42406</v>
      </c>
      <c r="Z308" s="31">
        <v>102167</v>
      </c>
      <c r="AA308" s="31">
        <v>-18356</v>
      </c>
      <c r="AB308" s="31">
        <v>0</v>
      </c>
      <c r="AC308" s="33">
        <v>0</v>
      </c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</row>
    <row r="309" spans="1:442" s="35" customFormat="1">
      <c r="A309" s="36">
        <v>57127</v>
      </c>
      <c r="B309" s="37" t="s">
        <v>416</v>
      </c>
      <c r="C309" s="27">
        <v>0</v>
      </c>
      <c r="D309" s="28">
        <v>0</v>
      </c>
      <c r="E309" s="28">
        <v>0</v>
      </c>
      <c r="F309" s="32">
        <v>0</v>
      </c>
      <c r="G309" s="31">
        <v>0</v>
      </c>
      <c r="H309" s="33">
        <v>0</v>
      </c>
      <c r="I309" s="32">
        <v>0</v>
      </c>
      <c r="J309" s="31">
        <v>0</v>
      </c>
      <c r="K309" s="31">
        <v>0</v>
      </c>
      <c r="L309" s="31">
        <v>0</v>
      </c>
      <c r="M309" s="33">
        <v>0</v>
      </c>
      <c r="N309" s="32">
        <v>0</v>
      </c>
      <c r="O309" s="31">
        <v>0</v>
      </c>
      <c r="P309" s="31">
        <v>0</v>
      </c>
      <c r="Q309" s="31">
        <v>0</v>
      </c>
      <c r="R309" s="33">
        <v>0</v>
      </c>
      <c r="S309" s="32">
        <v>0</v>
      </c>
      <c r="T309" s="31">
        <v>0</v>
      </c>
      <c r="U309" s="31">
        <v>0</v>
      </c>
      <c r="V309" s="31">
        <v>0</v>
      </c>
      <c r="W309" s="30">
        <v>0</v>
      </c>
      <c r="X309" s="32">
        <v>0</v>
      </c>
      <c r="Y309" s="31">
        <v>0</v>
      </c>
      <c r="Z309" s="31">
        <v>0</v>
      </c>
      <c r="AA309" s="31">
        <v>0</v>
      </c>
      <c r="AB309" s="31">
        <v>0</v>
      </c>
      <c r="AC309" s="33">
        <v>0</v>
      </c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</row>
    <row r="310" spans="1:442" s="35" customFormat="1">
      <c r="A310" s="36">
        <v>57128</v>
      </c>
      <c r="B310" s="37" t="s">
        <v>417</v>
      </c>
      <c r="C310" s="27">
        <v>16214579.662987245</v>
      </c>
      <c r="D310" s="28">
        <v>1.5775419999999998E-2</v>
      </c>
      <c r="E310" s="28">
        <v>1.6285399999999998E-2</v>
      </c>
      <c r="F310" s="32">
        <v>194333091</v>
      </c>
      <c r="G310" s="31">
        <v>223365664</v>
      </c>
      <c r="H310" s="33">
        <v>170273871</v>
      </c>
      <c r="I310" s="32">
        <v>8456803</v>
      </c>
      <c r="J310" s="31">
        <v>-6349771.0761895487</v>
      </c>
      <c r="K310" s="31">
        <v>2107031.9238104513</v>
      </c>
      <c r="L310" s="31">
        <v>-3786101</v>
      </c>
      <c r="M310" s="33">
        <v>-1679069.0761895487</v>
      </c>
      <c r="N310" s="32">
        <v>2402655</v>
      </c>
      <c r="O310" s="31">
        <v>0</v>
      </c>
      <c r="P310" s="31">
        <v>3283111</v>
      </c>
      <c r="Q310" s="31">
        <v>0</v>
      </c>
      <c r="R310" s="33">
        <v>5685766</v>
      </c>
      <c r="S310" s="32">
        <v>2348</v>
      </c>
      <c r="T310" s="31">
        <v>5339851</v>
      </c>
      <c r="U310" s="31">
        <v>3085461</v>
      </c>
      <c r="V310" s="31">
        <v>3436619.6826464329</v>
      </c>
      <c r="W310" s="30">
        <v>11864279.682646433</v>
      </c>
      <c r="X310" s="32">
        <v>-6530873.6826464329</v>
      </c>
      <c r="Y310" s="31">
        <v>-360873</v>
      </c>
      <c r="Z310" s="31">
        <v>869441</v>
      </c>
      <c r="AA310" s="31">
        <v>-156208</v>
      </c>
      <c r="AB310" s="31">
        <v>0</v>
      </c>
      <c r="AC310" s="33">
        <v>0</v>
      </c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</row>
    <row r="311" spans="1:442" s="35" customFormat="1">
      <c r="A311" s="36">
        <v>57129</v>
      </c>
      <c r="B311" s="37" t="s">
        <v>418</v>
      </c>
      <c r="C311" s="27">
        <v>22522899.812275004</v>
      </c>
      <c r="D311" s="28">
        <v>2.1931840000000001E-2</v>
      </c>
      <c r="E311" s="28">
        <v>2.2656329999999999E-2</v>
      </c>
      <c r="F311" s="32">
        <v>270172348</v>
      </c>
      <c r="G311" s="31">
        <v>310534997</v>
      </c>
      <c r="H311" s="33">
        <v>236723922</v>
      </c>
      <c r="I311" s="32">
        <v>11757104</v>
      </c>
      <c r="J311" s="31">
        <v>-7130041.9831440924</v>
      </c>
      <c r="K311" s="31">
        <v>4627062.0168559076</v>
      </c>
      <c r="L311" s="31">
        <v>-5263642</v>
      </c>
      <c r="M311" s="33">
        <v>-636579.98314409237</v>
      </c>
      <c r="N311" s="32">
        <v>3340301</v>
      </c>
      <c r="O311" s="31">
        <v>0</v>
      </c>
      <c r="P311" s="31">
        <v>4564358</v>
      </c>
      <c r="Q311" s="31">
        <v>0</v>
      </c>
      <c r="R311" s="33">
        <v>7904659</v>
      </c>
      <c r="S311" s="32">
        <v>3265</v>
      </c>
      <c r="T311" s="31">
        <v>7423749</v>
      </c>
      <c r="U311" s="31">
        <v>4289575</v>
      </c>
      <c r="V311" s="31">
        <v>4844381.4949206226</v>
      </c>
      <c r="W311" s="30">
        <v>16560970.494920623</v>
      </c>
      <c r="X311" s="32">
        <v>-9146180.4949206226</v>
      </c>
      <c r="Y311" s="31">
        <v>-501705</v>
      </c>
      <c r="Z311" s="31">
        <v>1208744</v>
      </c>
      <c r="AA311" s="31">
        <v>-217170</v>
      </c>
      <c r="AB311" s="31">
        <v>0</v>
      </c>
      <c r="AC311" s="33">
        <v>0</v>
      </c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</row>
    <row r="312" spans="1:442" s="35" customFormat="1">
      <c r="A312" s="36">
        <v>57139</v>
      </c>
      <c r="B312" s="37" t="s">
        <v>419</v>
      </c>
      <c r="C312" s="27">
        <v>3041722.1624455657</v>
      </c>
      <c r="D312" s="28">
        <v>2.9652699999999999E-3</v>
      </c>
      <c r="E312" s="28">
        <v>2.87405E-3</v>
      </c>
      <c r="F312" s="32">
        <v>36528351</v>
      </c>
      <c r="G312" s="31">
        <v>41985538</v>
      </c>
      <c r="H312" s="33">
        <v>32005994</v>
      </c>
      <c r="I312" s="32">
        <v>1589606</v>
      </c>
      <c r="J312" s="31">
        <v>954650.82980242057</v>
      </c>
      <c r="K312" s="31">
        <v>2544256.8298024205</v>
      </c>
      <c r="L312" s="31">
        <v>-711665</v>
      </c>
      <c r="M312" s="33">
        <v>1832591.8298024205</v>
      </c>
      <c r="N312" s="32">
        <v>451622</v>
      </c>
      <c r="O312" s="31">
        <v>0</v>
      </c>
      <c r="P312" s="31">
        <v>617119</v>
      </c>
      <c r="Q312" s="31">
        <v>583547.48224339436</v>
      </c>
      <c r="R312" s="33">
        <v>1652288.4822433945</v>
      </c>
      <c r="S312" s="32">
        <v>441</v>
      </c>
      <c r="T312" s="31">
        <v>1003720</v>
      </c>
      <c r="U312" s="31">
        <v>579967</v>
      </c>
      <c r="V312" s="31">
        <v>0</v>
      </c>
      <c r="W312" s="30">
        <v>1584128</v>
      </c>
      <c r="X312" s="32">
        <v>1927.4822433943627</v>
      </c>
      <c r="Y312" s="31">
        <v>-67832</v>
      </c>
      <c r="Z312" s="31">
        <v>163427</v>
      </c>
      <c r="AA312" s="31">
        <v>-29361.999999999884</v>
      </c>
      <c r="AB312" s="31">
        <v>0</v>
      </c>
      <c r="AC312" s="33">
        <v>0</v>
      </c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</row>
    <row r="313" spans="1:442" s="35" customFormat="1">
      <c r="A313" s="36">
        <v>57140</v>
      </c>
      <c r="B313" s="37" t="s">
        <v>461</v>
      </c>
      <c r="C313" s="27">
        <v>725414.89804538165</v>
      </c>
      <c r="D313" s="28">
        <v>7.0717999999999996E-4</v>
      </c>
      <c r="E313" s="28">
        <v>7.1429999999999996E-4</v>
      </c>
      <c r="F313" s="32">
        <v>8711557</v>
      </c>
      <c r="G313" s="31">
        <v>10013029</v>
      </c>
      <c r="H313" s="33">
        <v>7633031</v>
      </c>
      <c r="I313" s="32">
        <v>379101</v>
      </c>
      <c r="J313" s="31">
        <v>53823.93226832433</v>
      </c>
      <c r="K313" s="31">
        <v>432924.93226832431</v>
      </c>
      <c r="L313" s="31">
        <v>-169723</v>
      </c>
      <c r="M313" s="33">
        <v>263201.93226832431</v>
      </c>
      <c r="N313" s="32">
        <v>107706</v>
      </c>
      <c r="O313" s="31">
        <v>0</v>
      </c>
      <c r="P313" s="31">
        <v>147175</v>
      </c>
      <c r="Q313" s="31">
        <v>1937.0216465838844</v>
      </c>
      <c r="R313" s="33">
        <v>256818.02164658389</v>
      </c>
      <c r="S313" s="32">
        <v>105</v>
      </c>
      <c r="T313" s="31">
        <v>239375</v>
      </c>
      <c r="U313" s="31">
        <v>138315</v>
      </c>
      <c r="V313" s="31">
        <v>49336.683767450617</v>
      </c>
      <c r="W313" s="30">
        <v>427131.68376745062</v>
      </c>
      <c r="X313" s="32">
        <v>-186108.66212086673</v>
      </c>
      <c r="Y313" s="31">
        <v>-16177</v>
      </c>
      <c r="Z313" s="31">
        <v>38975</v>
      </c>
      <c r="AA313" s="31">
        <v>-7003</v>
      </c>
      <c r="AB313" s="31">
        <v>0</v>
      </c>
      <c r="AC313" s="33">
        <v>0</v>
      </c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</row>
    <row r="314" spans="1:442" s="35" customFormat="1">
      <c r="A314" s="36">
        <v>57141</v>
      </c>
      <c r="B314" s="37" t="s">
        <v>462</v>
      </c>
      <c r="C314" s="27">
        <v>219263.76624535551</v>
      </c>
      <c r="D314" s="28">
        <v>2.1374999999999999E-4</v>
      </c>
      <c r="E314" s="28">
        <v>2.8456999999999999E-4</v>
      </c>
      <c r="F314" s="32">
        <v>2633128</v>
      </c>
      <c r="G314" s="31">
        <v>3026506</v>
      </c>
      <c r="H314" s="33">
        <v>2307136</v>
      </c>
      <c r="I314" s="32">
        <v>114586</v>
      </c>
      <c r="J314" s="31">
        <v>-268432.13404085615</v>
      </c>
      <c r="K314" s="31">
        <v>-153846.13404085615</v>
      </c>
      <c r="L314" s="31">
        <v>-51300</v>
      </c>
      <c r="M314" s="33">
        <v>-205146.13404085615</v>
      </c>
      <c r="N314" s="32">
        <v>32555</v>
      </c>
      <c r="O314" s="31">
        <v>0</v>
      </c>
      <c r="P314" s="31">
        <v>44485</v>
      </c>
      <c r="Q314" s="31">
        <v>3554.0989650350098</v>
      </c>
      <c r="R314" s="33">
        <v>80594.098965035009</v>
      </c>
      <c r="S314" s="32">
        <v>32</v>
      </c>
      <c r="T314" s="31">
        <v>72353</v>
      </c>
      <c r="U314" s="31">
        <v>41807</v>
      </c>
      <c r="V314" s="31">
        <v>459928.82818179653</v>
      </c>
      <c r="W314" s="30">
        <v>574120.82818179647</v>
      </c>
      <c r="X314" s="32">
        <v>-498300.72921676154</v>
      </c>
      <c r="Y314" s="31">
        <v>-4890</v>
      </c>
      <c r="Z314" s="31">
        <v>11781</v>
      </c>
      <c r="AA314" s="31">
        <v>-2117</v>
      </c>
      <c r="AB314" s="31">
        <v>0</v>
      </c>
      <c r="AC314" s="33">
        <v>0</v>
      </c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</row>
    <row r="315" spans="1:442" s="35" customFormat="1">
      <c r="A315" s="36">
        <v>58175</v>
      </c>
      <c r="B315" s="37" t="s">
        <v>420</v>
      </c>
      <c r="C315" s="27">
        <v>0</v>
      </c>
      <c r="D315" s="28">
        <v>0</v>
      </c>
      <c r="E315" s="28">
        <v>0</v>
      </c>
      <c r="F315" s="32">
        <v>0</v>
      </c>
      <c r="G315" s="31">
        <v>0</v>
      </c>
      <c r="H315" s="33">
        <v>0</v>
      </c>
      <c r="I315" s="32">
        <v>0</v>
      </c>
      <c r="J315" s="31">
        <v>0</v>
      </c>
      <c r="K315" s="31">
        <v>0</v>
      </c>
      <c r="L315" s="31">
        <v>0</v>
      </c>
      <c r="M315" s="33">
        <v>0</v>
      </c>
      <c r="N315" s="32">
        <v>0</v>
      </c>
      <c r="O315" s="31">
        <v>0</v>
      </c>
      <c r="P315" s="31">
        <v>0</v>
      </c>
      <c r="Q315" s="31">
        <v>0</v>
      </c>
      <c r="R315" s="33">
        <v>0</v>
      </c>
      <c r="S315" s="32">
        <v>0</v>
      </c>
      <c r="T315" s="31">
        <v>0</v>
      </c>
      <c r="U315" s="31">
        <v>0</v>
      </c>
      <c r="V315" s="31">
        <v>0</v>
      </c>
      <c r="W315" s="30">
        <v>0</v>
      </c>
      <c r="X315" s="32">
        <v>0</v>
      </c>
      <c r="Y315" s="31">
        <v>0</v>
      </c>
      <c r="Z315" s="31">
        <v>0</v>
      </c>
      <c r="AA315" s="31">
        <v>0</v>
      </c>
      <c r="AB315" s="31">
        <v>0</v>
      </c>
      <c r="AC315" s="33">
        <v>0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  <c r="OH315" s="34"/>
      <c r="OI315" s="34"/>
      <c r="OJ315" s="34"/>
      <c r="OK315" s="34"/>
      <c r="OL315" s="34"/>
      <c r="OM315" s="34"/>
      <c r="ON315" s="34"/>
      <c r="OO315" s="34"/>
      <c r="OP315" s="34"/>
      <c r="OQ315" s="34"/>
      <c r="OR315" s="34"/>
      <c r="OS315" s="34"/>
      <c r="OT315" s="34"/>
      <c r="OU315" s="34"/>
      <c r="OV315" s="34"/>
      <c r="OW315" s="34"/>
      <c r="OX315" s="34"/>
      <c r="OY315" s="34"/>
      <c r="OZ315" s="34"/>
      <c r="PA315" s="34"/>
      <c r="PB315" s="34"/>
      <c r="PC315" s="34"/>
      <c r="PD315" s="34"/>
      <c r="PE315" s="34"/>
      <c r="PF315" s="34"/>
      <c r="PG315" s="34"/>
      <c r="PH315" s="34"/>
      <c r="PI315" s="34"/>
      <c r="PJ315" s="34"/>
      <c r="PK315" s="34"/>
      <c r="PL315" s="34"/>
      <c r="PM315" s="34"/>
      <c r="PN315" s="34"/>
      <c r="PO315" s="34"/>
      <c r="PP315" s="34"/>
      <c r="PQ315" s="34"/>
      <c r="PR315" s="34"/>
      <c r="PS315" s="34"/>
      <c r="PT315" s="34"/>
      <c r="PU315" s="34"/>
      <c r="PV315" s="34"/>
      <c r="PW315" s="34"/>
      <c r="PX315" s="34"/>
      <c r="PY315" s="34"/>
      <c r="PZ315" s="34"/>
    </row>
    <row r="316" spans="1:442" s="35" customFormat="1">
      <c r="A316" s="36">
        <v>58300</v>
      </c>
      <c r="B316" s="37" t="s">
        <v>421</v>
      </c>
      <c r="C316" s="27">
        <v>0</v>
      </c>
      <c r="D316" s="28">
        <v>0</v>
      </c>
      <c r="E316" s="28">
        <v>0</v>
      </c>
      <c r="F316" s="32">
        <v>0</v>
      </c>
      <c r="G316" s="31">
        <v>0</v>
      </c>
      <c r="H316" s="33">
        <v>0</v>
      </c>
      <c r="I316" s="32">
        <v>0</v>
      </c>
      <c r="J316" s="31">
        <v>0</v>
      </c>
      <c r="K316" s="31">
        <v>0</v>
      </c>
      <c r="L316" s="31">
        <v>0</v>
      </c>
      <c r="M316" s="33">
        <v>0</v>
      </c>
      <c r="N316" s="32">
        <v>0</v>
      </c>
      <c r="O316" s="31">
        <v>0</v>
      </c>
      <c r="P316" s="31">
        <v>0</v>
      </c>
      <c r="Q316" s="31">
        <v>0</v>
      </c>
      <c r="R316" s="33">
        <v>0</v>
      </c>
      <c r="S316" s="32">
        <v>0</v>
      </c>
      <c r="T316" s="31">
        <v>0</v>
      </c>
      <c r="U316" s="31">
        <v>0</v>
      </c>
      <c r="V316" s="31">
        <v>0</v>
      </c>
      <c r="W316" s="30">
        <v>0</v>
      </c>
      <c r="X316" s="32">
        <v>0</v>
      </c>
      <c r="Y316" s="31">
        <v>0</v>
      </c>
      <c r="Z316" s="31">
        <v>0</v>
      </c>
      <c r="AA316" s="31">
        <v>0</v>
      </c>
      <c r="AB316" s="31">
        <v>0</v>
      </c>
      <c r="AC316" s="33">
        <v>0</v>
      </c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  <c r="OH316" s="34"/>
      <c r="OI316" s="34"/>
      <c r="OJ316" s="34"/>
      <c r="OK316" s="34"/>
      <c r="OL316" s="34"/>
      <c r="OM316" s="34"/>
      <c r="ON316" s="34"/>
      <c r="OO316" s="34"/>
      <c r="OP316" s="34"/>
      <c r="OQ316" s="34"/>
      <c r="OR316" s="34"/>
      <c r="OS316" s="34"/>
      <c r="OT316" s="34"/>
      <c r="OU316" s="34"/>
      <c r="OV316" s="34"/>
      <c r="OW316" s="34"/>
      <c r="OX316" s="34"/>
      <c r="OY316" s="34"/>
      <c r="OZ316" s="34"/>
      <c r="PA316" s="34"/>
      <c r="PB316" s="34"/>
      <c r="PC316" s="34"/>
      <c r="PD316" s="34"/>
      <c r="PE316" s="34"/>
      <c r="PF316" s="34"/>
      <c r="PG316" s="34"/>
      <c r="PH316" s="34"/>
      <c r="PI316" s="34"/>
      <c r="PJ316" s="34"/>
      <c r="PK316" s="34"/>
      <c r="PL316" s="34"/>
      <c r="PM316" s="34"/>
      <c r="PN316" s="34"/>
      <c r="PO316" s="34"/>
      <c r="PP316" s="34"/>
      <c r="PQ316" s="34"/>
      <c r="PR316" s="34"/>
      <c r="PS316" s="34"/>
      <c r="PT316" s="34"/>
      <c r="PU316" s="34"/>
      <c r="PV316" s="34"/>
      <c r="PW316" s="34"/>
      <c r="PX316" s="34"/>
      <c r="PY316" s="34"/>
      <c r="PZ316" s="34"/>
    </row>
    <row r="317" spans="1:442" s="35" customFormat="1">
      <c r="A317" s="36">
        <v>58374</v>
      </c>
      <c r="B317" s="37" t="s">
        <v>422</v>
      </c>
      <c r="C317" s="27">
        <v>1777903.2660653526</v>
      </c>
      <c r="D317" s="28">
        <v>1.7332199999999999E-3</v>
      </c>
      <c r="E317" s="28">
        <v>1.8792500000000001E-3</v>
      </c>
      <c r="F317" s="32">
        <v>21351064</v>
      </c>
      <c r="G317" s="31">
        <v>24540826</v>
      </c>
      <c r="H317" s="33">
        <v>18707716</v>
      </c>
      <c r="I317" s="32">
        <v>929135</v>
      </c>
      <c r="J317" s="31">
        <v>-419687.41506682255</v>
      </c>
      <c r="K317" s="31">
        <v>509447.58493317745</v>
      </c>
      <c r="L317" s="31">
        <v>-415973</v>
      </c>
      <c r="M317" s="33">
        <v>93474.584933177452</v>
      </c>
      <c r="N317" s="32">
        <v>263976</v>
      </c>
      <c r="O317" s="31">
        <v>0</v>
      </c>
      <c r="P317" s="31">
        <v>360710</v>
      </c>
      <c r="Q317" s="31">
        <v>6584.8304955491194</v>
      </c>
      <c r="R317" s="33">
        <v>631270.83049554913</v>
      </c>
      <c r="S317" s="32">
        <v>258</v>
      </c>
      <c r="T317" s="31">
        <v>586681</v>
      </c>
      <c r="U317" s="31">
        <v>338995</v>
      </c>
      <c r="V317" s="31">
        <v>954211.51629246806</v>
      </c>
      <c r="W317" s="30">
        <v>1880145.5162924682</v>
      </c>
      <c r="X317" s="32">
        <v>-1287587.6857969188</v>
      </c>
      <c r="Y317" s="31">
        <v>-39649</v>
      </c>
      <c r="Z317" s="31">
        <v>95524</v>
      </c>
      <c r="AA317" s="31">
        <v>-17162</v>
      </c>
      <c r="AB317" s="31">
        <v>0</v>
      </c>
      <c r="AC317" s="33">
        <v>0</v>
      </c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</row>
    <row r="318" spans="1:442" s="35" customFormat="1">
      <c r="A318" s="36">
        <v>58671</v>
      </c>
      <c r="B318" s="37" t="s">
        <v>423</v>
      </c>
      <c r="C318" s="27">
        <v>0</v>
      </c>
      <c r="D318" s="28">
        <v>0</v>
      </c>
      <c r="E318" s="28">
        <v>0</v>
      </c>
      <c r="F318" s="32">
        <v>0</v>
      </c>
      <c r="G318" s="31">
        <v>0</v>
      </c>
      <c r="H318" s="33">
        <v>0</v>
      </c>
      <c r="I318" s="32">
        <v>0</v>
      </c>
      <c r="J318" s="31">
        <v>-433194.1444775908</v>
      </c>
      <c r="K318" s="31">
        <v>-433194.1444775908</v>
      </c>
      <c r="L318" s="31">
        <v>0</v>
      </c>
      <c r="M318" s="33">
        <v>-433194.1444775908</v>
      </c>
      <c r="N318" s="32">
        <v>0</v>
      </c>
      <c r="O318" s="31">
        <v>0</v>
      </c>
      <c r="P318" s="31">
        <v>0</v>
      </c>
      <c r="Q318" s="31">
        <v>0</v>
      </c>
      <c r="R318" s="33">
        <v>0</v>
      </c>
      <c r="S318" s="32">
        <v>0</v>
      </c>
      <c r="T318" s="31">
        <v>0</v>
      </c>
      <c r="U318" s="31">
        <v>0</v>
      </c>
      <c r="V318" s="31">
        <v>5921.9386584653512</v>
      </c>
      <c r="W318" s="30">
        <v>5921.9386584653512</v>
      </c>
      <c r="X318" s="32">
        <v>-5921.9386584653512</v>
      </c>
      <c r="Y318" s="31">
        <v>0</v>
      </c>
      <c r="Z318" s="31">
        <v>0</v>
      </c>
      <c r="AA318" s="31">
        <v>0</v>
      </c>
      <c r="AB318" s="31">
        <v>0</v>
      </c>
      <c r="AC318" s="33">
        <v>0</v>
      </c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</row>
    <row r="319" spans="1:442" s="35" customFormat="1">
      <c r="A319" s="36">
        <v>58672</v>
      </c>
      <c r="B319" s="37" t="s">
        <v>479</v>
      </c>
      <c r="C319" s="27">
        <v>354082.11912435212</v>
      </c>
      <c r="D319" s="28">
        <v>3.4518E-4</v>
      </c>
      <c r="E319" s="28">
        <v>3.1644000000000003E-4</v>
      </c>
      <c r="F319" s="32">
        <v>4252178</v>
      </c>
      <c r="G319" s="31">
        <v>4887436</v>
      </c>
      <c r="H319" s="33">
        <v>3725741</v>
      </c>
      <c r="I319" s="32">
        <v>185042</v>
      </c>
      <c r="J319" s="31">
        <v>1363472.3530585933</v>
      </c>
      <c r="K319" s="31">
        <v>1548514.3530585933</v>
      </c>
      <c r="L319" s="31">
        <v>-82843</v>
      </c>
      <c r="M319" s="33">
        <v>1465671.3530585933</v>
      </c>
      <c r="N319" s="32">
        <v>52572</v>
      </c>
      <c r="O319" s="31">
        <v>0</v>
      </c>
      <c r="P319" s="31">
        <v>71837</v>
      </c>
      <c r="Q319" s="31">
        <v>205425.38435324305</v>
      </c>
      <c r="R319" s="33">
        <v>329834.38435324305</v>
      </c>
      <c r="S319" s="32">
        <v>51</v>
      </c>
      <c r="T319" s="31">
        <v>116841</v>
      </c>
      <c r="U319" s="31">
        <v>67513</v>
      </c>
      <c r="V319" s="31">
        <v>0</v>
      </c>
      <c r="W319" s="30">
        <v>184405</v>
      </c>
      <c r="X319" s="32">
        <v>137720.38435324305</v>
      </c>
      <c r="Y319" s="31">
        <v>-7896</v>
      </c>
      <c r="Z319" s="31">
        <v>19024</v>
      </c>
      <c r="AA319" s="31">
        <v>-3419</v>
      </c>
      <c r="AB319" s="31">
        <v>0</v>
      </c>
      <c r="AC319" s="33">
        <v>0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</row>
    <row r="320" spans="1:442" s="35" customFormat="1">
      <c r="A320" s="36">
        <v>58675</v>
      </c>
      <c r="B320" s="37" t="s">
        <v>405</v>
      </c>
      <c r="C320" s="27">
        <v>2500233.0171257481</v>
      </c>
      <c r="D320" s="28">
        <v>2.4374100000000001E-3</v>
      </c>
      <c r="E320" s="28">
        <v>2.4627500000000001E-3</v>
      </c>
      <c r="F320" s="32">
        <v>30025788</v>
      </c>
      <c r="G320" s="31">
        <v>34511519</v>
      </c>
      <c r="H320" s="33">
        <v>26308475</v>
      </c>
      <c r="I320" s="32">
        <v>1306634</v>
      </c>
      <c r="J320" s="31">
        <v>611295.98604538688</v>
      </c>
      <c r="K320" s="31">
        <v>1917929.9860453869</v>
      </c>
      <c r="L320" s="31">
        <v>-584978</v>
      </c>
      <c r="M320" s="33">
        <v>1332951.9860453869</v>
      </c>
      <c r="N320" s="32">
        <v>371227</v>
      </c>
      <c r="O320" s="31">
        <v>0</v>
      </c>
      <c r="P320" s="31">
        <v>507263</v>
      </c>
      <c r="Q320" s="31">
        <v>9879.0583958330972</v>
      </c>
      <c r="R320" s="33">
        <v>888369.05839583313</v>
      </c>
      <c r="S320" s="32">
        <v>363</v>
      </c>
      <c r="T320" s="31">
        <v>825043</v>
      </c>
      <c r="U320" s="31">
        <v>476725</v>
      </c>
      <c r="V320" s="31">
        <v>175242.91358371702</v>
      </c>
      <c r="W320" s="30">
        <v>1477373.9135837171</v>
      </c>
      <c r="X320" s="32">
        <v>-643446.85518788395</v>
      </c>
      <c r="Y320" s="31">
        <v>-55757</v>
      </c>
      <c r="Z320" s="31">
        <v>134335</v>
      </c>
      <c r="AA320" s="31">
        <v>-24136</v>
      </c>
      <c r="AB320" s="31">
        <v>0</v>
      </c>
      <c r="AC320" s="33">
        <v>0</v>
      </c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</row>
    <row r="321" spans="1:442" s="35" customFormat="1">
      <c r="A321" s="36">
        <v>58676</v>
      </c>
      <c r="B321" s="37" t="s">
        <v>126</v>
      </c>
      <c r="C321" s="27">
        <v>2476896.9084647605</v>
      </c>
      <c r="D321" s="28">
        <v>2.41465E-3</v>
      </c>
      <c r="E321" s="28">
        <v>2.45269E-3</v>
      </c>
      <c r="F321" s="32">
        <v>29745414</v>
      </c>
      <c r="G321" s="31">
        <v>34189258</v>
      </c>
      <c r="H321" s="33">
        <v>26062812</v>
      </c>
      <c r="I321" s="32">
        <v>1294433</v>
      </c>
      <c r="J321" s="31">
        <v>-827217.98525703163</v>
      </c>
      <c r="K321" s="31">
        <v>467215.01474296837</v>
      </c>
      <c r="L321" s="31">
        <v>-579516</v>
      </c>
      <c r="M321" s="33">
        <v>-112300.98525703163</v>
      </c>
      <c r="N321" s="32">
        <v>367760</v>
      </c>
      <c r="O321" s="31">
        <v>0</v>
      </c>
      <c r="P321" s="31">
        <v>502526</v>
      </c>
      <c r="Q321" s="31">
        <v>0</v>
      </c>
      <c r="R321" s="33">
        <v>870286</v>
      </c>
      <c r="S321" s="32">
        <v>359</v>
      </c>
      <c r="T321" s="31">
        <v>817339</v>
      </c>
      <c r="U321" s="31">
        <v>472273</v>
      </c>
      <c r="V321" s="31">
        <v>265890.71945099311</v>
      </c>
      <c r="W321" s="30">
        <v>1555861.719450993</v>
      </c>
      <c r="X321" s="32">
        <v>-739509.71945099311</v>
      </c>
      <c r="Y321" s="31">
        <v>-55237</v>
      </c>
      <c r="Z321" s="31">
        <v>133080</v>
      </c>
      <c r="AA321" s="31">
        <v>-23908.999999999884</v>
      </c>
      <c r="AB321" s="31">
        <v>0</v>
      </c>
      <c r="AC321" s="33">
        <v>0</v>
      </c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</row>
    <row r="322" spans="1:442" s="35" customFormat="1">
      <c r="A322" s="36">
        <v>58677</v>
      </c>
      <c r="B322" s="37" t="s">
        <v>424</v>
      </c>
      <c r="C322" s="27">
        <v>1066305.326048634</v>
      </c>
      <c r="D322" s="28">
        <v>1.03951E-3</v>
      </c>
      <c r="E322" s="28">
        <v>9.7581000000000002E-4</v>
      </c>
      <c r="F322" s="32">
        <v>12805440</v>
      </c>
      <c r="G322" s="31">
        <v>14718520</v>
      </c>
      <c r="H322" s="33">
        <v>11220075</v>
      </c>
      <c r="I322" s="32">
        <v>557255</v>
      </c>
      <c r="J322" s="31">
        <v>153206.29475039762</v>
      </c>
      <c r="K322" s="31">
        <v>710461.29475039756</v>
      </c>
      <c r="L322" s="31">
        <v>-249482</v>
      </c>
      <c r="M322" s="33">
        <v>460979.29475039756</v>
      </c>
      <c r="N322" s="32">
        <v>158321</v>
      </c>
      <c r="O322" s="31">
        <v>0</v>
      </c>
      <c r="P322" s="31">
        <v>216338</v>
      </c>
      <c r="Q322" s="31">
        <v>408122.50958607858</v>
      </c>
      <c r="R322" s="33">
        <v>782781.50958607858</v>
      </c>
      <c r="S322" s="32">
        <v>155</v>
      </c>
      <c r="T322" s="31">
        <v>351866</v>
      </c>
      <c r="U322" s="31">
        <v>203314</v>
      </c>
      <c r="V322" s="31">
        <v>7218.4419183435557</v>
      </c>
      <c r="W322" s="30">
        <v>562553.44191834354</v>
      </c>
      <c r="X322" s="32">
        <v>197010.06766773504</v>
      </c>
      <c r="Y322" s="31">
        <v>-23779</v>
      </c>
      <c r="Z322" s="31">
        <v>57291</v>
      </c>
      <c r="AA322" s="31">
        <v>-10294</v>
      </c>
      <c r="AB322" s="31">
        <v>0</v>
      </c>
      <c r="AC322" s="33">
        <v>0</v>
      </c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</row>
    <row r="323" spans="1:442" s="35" customFormat="1">
      <c r="A323" s="36">
        <v>58678</v>
      </c>
      <c r="B323" s="37" t="s">
        <v>425</v>
      </c>
      <c r="C323" s="27">
        <v>38547.07241798898</v>
      </c>
      <c r="D323" s="28">
        <v>3.7580000000000003E-5</v>
      </c>
      <c r="E323" s="28">
        <v>4.0330000000000002E-5</v>
      </c>
      <c r="F323" s="32">
        <v>462938</v>
      </c>
      <c r="G323" s="31">
        <v>532099</v>
      </c>
      <c r="H323" s="33">
        <v>405624</v>
      </c>
      <c r="I323" s="32">
        <v>20146</v>
      </c>
      <c r="J323" s="31">
        <v>-25320.25241930045</v>
      </c>
      <c r="K323" s="31">
        <v>-5174.2524193004501</v>
      </c>
      <c r="L323" s="31">
        <v>-9019</v>
      </c>
      <c r="M323" s="33">
        <v>-14193.25241930045</v>
      </c>
      <c r="N323" s="32">
        <v>5724</v>
      </c>
      <c r="O323" s="31">
        <v>0</v>
      </c>
      <c r="P323" s="31">
        <v>7821</v>
      </c>
      <c r="Q323" s="31">
        <v>0</v>
      </c>
      <c r="R323" s="33">
        <v>13545</v>
      </c>
      <c r="S323" s="32">
        <v>6</v>
      </c>
      <c r="T323" s="31">
        <v>12721</v>
      </c>
      <c r="U323" s="31">
        <v>7350</v>
      </c>
      <c r="V323" s="31">
        <v>18169.297090331289</v>
      </c>
      <c r="W323" s="30">
        <v>38246.297090331289</v>
      </c>
      <c r="X323" s="32">
        <v>-25540.297090331289</v>
      </c>
      <c r="Y323" s="31">
        <v>-860</v>
      </c>
      <c r="Z323" s="31">
        <v>2071</v>
      </c>
      <c r="AA323" s="31">
        <v>-372</v>
      </c>
      <c r="AB323" s="31">
        <v>0</v>
      </c>
      <c r="AC323" s="33">
        <v>0</v>
      </c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</row>
    <row r="324" spans="1:442" s="35" customFormat="1">
      <c r="A324" s="36">
        <v>58680</v>
      </c>
      <c r="B324" s="37" t="s">
        <v>127</v>
      </c>
      <c r="C324" s="27">
        <v>441475.81341342948</v>
      </c>
      <c r="D324" s="28">
        <v>4.3038000000000001E-4</v>
      </c>
      <c r="E324" s="28">
        <v>4.7495000000000002E-4</v>
      </c>
      <c r="F324" s="32">
        <v>5301734</v>
      </c>
      <c r="G324" s="31">
        <v>6093791</v>
      </c>
      <c r="H324" s="33">
        <v>4645358</v>
      </c>
      <c r="I324" s="32">
        <v>230716</v>
      </c>
      <c r="J324" s="31">
        <v>-1067902.2028661221</v>
      </c>
      <c r="K324" s="31">
        <v>-837186.20286612213</v>
      </c>
      <c r="L324" s="31">
        <v>-103291</v>
      </c>
      <c r="M324" s="33">
        <v>-940477.20286612213</v>
      </c>
      <c r="N324" s="32">
        <v>65548</v>
      </c>
      <c r="O324" s="31">
        <v>0</v>
      </c>
      <c r="P324" s="31">
        <v>89569</v>
      </c>
      <c r="Q324" s="31">
        <v>0</v>
      </c>
      <c r="R324" s="33">
        <v>155117</v>
      </c>
      <c r="S324" s="32">
        <v>64</v>
      </c>
      <c r="T324" s="31">
        <v>145680</v>
      </c>
      <c r="U324" s="31">
        <v>84177</v>
      </c>
      <c r="V324" s="31">
        <v>305744.64581575443</v>
      </c>
      <c r="W324" s="30">
        <v>535665.64581575443</v>
      </c>
      <c r="X324" s="32">
        <v>-390160.64581575443</v>
      </c>
      <c r="Y324" s="31">
        <v>-9845</v>
      </c>
      <c r="Z324" s="31">
        <v>23720</v>
      </c>
      <c r="AA324" s="31">
        <v>-4263</v>
      </c>
      <c r="AB324" s="31">
        <v>0</v>
      </c>
      <c r="AC324" s="33">
        <v>0</v>
      </c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</row>
    <row r="325" spans="1:442" s="35" customFormat="1">
      <c r="A325" s="36">
        <v>58681</v>
      </c>
      <c r="B325" s="37" t="s">
        <v>426</v>
      </c>
      <c r="C325" s="27">
        <v>865748.50628489989</v>
      </c>
      <c r="D325" s="28">
        <v>8.4398999999999997E-4</v>
      </c>
      <c r="E325" s="28">
        <v>8.5554999999999995E-4</v>
      </c>
      <c r="F325" s="32">
        <v>10396882</v>
      </c>
      <c r="G325" s="31">
        <v>11950134</v>
      </c>
      <c r="H325" s="33">
        <v>9109706</v>
      </c>
      <c r="I325" s="32">
        <v>452442</v>
      </c>
      <c r="J325" s="31">
        <v>195202.80936046585</v>
      </c>
      <c r="K325" s="31">
        <v>647644.80936046585</v>
      </c>
      <c r="L325" s="31">
        <v>-202558</v>
      </c>
      <c r="M325" s="33">
        <v>445086.80936046585</v>
      </c>
      <c r="N325" s="32">
        <v>128543</v>
      </c>
      <c r="O325" s="31">
        <v>0</v>
      </c>
      <c r="P325" s="31">
        <v>175647</v>
      </c>
      <c r="Q325" s="31">
        <v>4235.1780170166121</v>
      </c>
      <c r="R325" s="33">
        <v>308425.17801701662</v>
      </c>
      <c r="S325" s="32">
        <v>126</v>
      </c>
      <c r="T325" s="31">
        <v>285684</v>
      </c>
      <c r="U325" s="31">
        <v>165073</v>
      </c>
      <c r="V325" s="31">
        <v>78730.976444732965</v>
      </c>
      <c r="W325" s="30">
        <v>529613.97644473298</v>
      </c>
      <c r="X325" s="32">
        <v>-240039.79842771636</v>
      </c>
      <c r="Y325" s="31">
        <v>-19307</v>
      </c>
      <c r="Z325" s="31">
        <v>46515</v>
      </c>
      <c r="AA325" s="31">
        <v>-8357</v>
      </c>
      <c r="AB325" s="31">
        <v>0</v>
      </c>
      <c r="AC325" s="33">
        <v>0</v>
      </c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</row>
    <row r="326" spans="1:442" s="35" customFormat="1">
      <c r="A326" s="36">
        <v>58685</v>
      </c>
      <c r="B326" s="37" t="s">
        <v>427</v>
      </c>
      <c r="C326" s="27">
        <v>3958746.4389770897</v>
      </c>
      <c r="D326" s="28">
        <v>3.8592600000000002E-3</v>
      </c>
      <c r="E326" s="28">
        <v>4.0866100000000001E-3</v>
      </c>
      <c r="F326" s="32">
        <v>47541170</v>
      </c>
      <c r="G326" s="31">
        <v>54643627</v>
      </c>
      <c r="H326" s="33">
        <v>41655382</v>
      </c>
      <c r="I326" s="32">
        <v>2068852</v>
      </c>
      <c r="J326" s="31">
        <v>-1181114.3413241906</v>
      </c>
      <c r="K326" s="31">
        <v>887737.65867580939</v>
      </c>
      <c r="L326" s="31">
        <v>-926222</v>
      </c>
      <c r="M326" s="33">
        <v>-38484.341324190609</v>
      </c>
      <c r="N326" s="32">
        <v>587780</v>
      </c>
      <c r="O326" s="31">
        <v>0</v>
      </c>
      <c r="P326" s="31">
        <v>803172</v>
      </c>
      <c r="Q326" s="31">
        <v>573.52113358305166</v>
      </c>
      <c r="R326" s="33">
        <v>1391525.521133583</v>
      </c>
      <c r="S326" s="32">
        <v>574</v>
      </c>
      <c r="T326" s="31">
        <v>1306328</v>
      </c>
      <c r="U326" s="31">
        <v>754820</v>
      </c>
      <c r="V326" s="31">
        <v>1490834.3673270114</v>
      </c>
      <c r="W326" s="30">
        <v>3552556.3673270112</v>
      </c>
      <c r="X326" s="32">
        <v>-2247231.8461934282</v>
      </c>
      <c r="Y326" s="31">
        <v>-88283</v>
      </c>
      <c r="Z326" s="31">
        <v>212698</v>
      </c>
      <c r="AA326" s="31">
        <v>-38214</v>
      </c>
      <c r="AB326" s="31">
        <v>0</v>
      </c>
      <c r="AC326" s="33">
        <v>0</v>
      </c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</row>
    <row r="327" spans="1:442" s="35" customFormat="1">
      <c r="A327" s="36">
        <v>58690</v>
      </c>
      <c r="B327" s="37" t="s">
        <v>428</v>
      </c>
      <c r="C327" s="27">
        <v>6796344.6938286386</v>
      </c>
      <c r="D327" s="28">
        <v>6.6255400000000001E-3</v>
      </c>
      <c r="E327" s="28">
        <v>6.7105699999999999E-3</v>
      </c>
      <c r="F327" s="32">
        <v>81618218</v>
      </c>
      <c r="G327" s="31">
        <v>93811648</v>
      </c>
      <c r="H327" s="33">
        <v>71513554</v>
      </c>
      <c r="I327" s="32">
        <v>3551784</v>
      </c>
      <c r="J327" s="31">
        <v>90847.537597572838</v>
      </c>
      <c r="K327" s="31">
        <v>3642631.5375975729</v>
      </c>
      <c r="L327" s="31">
        <v>-1590130</v>
      </c>
      <c r="M327" s="33">
        <v>2052501.5375975729</v>
      </c>
      <c r="N327" s="32">
        <v>1009094</v>
      </c>
      <c r="O327" s="31">
        <v>0</v>
      </c>
      <c r="P327" s="31">
        <v>1378878</v>
      </c>
      <c r="Q327" s="31">
        <v>6173.7748640177733</v>
      </c>
      <c r="R327" s="33">
        <v>2394145.774864018</v>
      </c>
      <c r="S327" s="32">
        <v>986</v>
      </c>
      <c r="T327" s="31">
        <v>2242691</v>
      </c>
      <c r="U327" s="31">
        <v>1295867</v>
      </c>
      <c r="V327" s="31">
        <v>580997.91949997342</v>
      </c>
      <c r="W327" s="30">
        <v>4120541.9194999733</v>
      </c>
      <c r="X327" s="32">
        <v>-1874384.1446359558</v>
      </c>
      <c r="Y327" s="31">
        <v>-151563</v>
      </c>
      <c r="Z327" s="31">
        <v>365158</v>
      </c>
      <c r="AA327" s="31">
        <v>-65606.999999999534</v>
      </c>
      <c r="AB327" s="31">
        <v>0</v>
      </c>
      <c r="AC327" s="33">
        <v>0</v>
      </c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</row>
    <row r="328" spans="1:442" s="35" customFormat="1">
      <c r="A328" s="36" t="s">
        <v>38</v>
      </c>
      <c r="B328" s="37" t="s">
        <v>129</v>
      </c>
      <c r="C328" s="27">
        <v>56320.960800000001</v>
      </c>
      <c r="D328" s="28">
        <v>5.4769999999999999E-5</v>
      </c>
      <c r="E328" s="28">
        <v>5.4119999999999997E-5</v>
      </c>
      <c r="F328" s="32">
        <v>674697</v>
      </c>
      <c r="G328" s="31">
        <v>775494</v>
      </c>
      <c r="H328" s="33">
        <v>591167</v>
      </c>
      <c r="I328" s="32">
        <v>29361</v>
      </c>
      <c r="J328" s="31">
        <v>1952.3540414835629</v>
      </c>
      <c r="K328" s="31">
        <v>31313.354041483562</v>
      </c>
      <c r="L328" s="31">
        <v>-13145</v>
      </c>
      <c r="M328" s="33">
        <v>18168.354041483562</v>
      </c>
      <c r="N328" s="32">
        <v>8342</v>
      </c>
      <c r="O328" s="31">
        <v>0</v>
      </c>
      <c r="P328" s="31">
        <v>11398</v>
      </c>
      <c r="Q328" s="31">
        <v>4033.0318145975666</v>
      </c>
      <c r="R328" s="33">
        <v>23773.031814597565</v>
      </c>
      <c r="S328" s="32">
        <v>8</v>
      </c>
      <c r="T328" s="31">
        <v>18539</v>
      </c>
      <c r="U328" s="31">
        <v>10712</v>
      </c>
      <c r="V328" s="31">
        <v>95.135265336732971</v>
      </c>
      <c r="W328" s="30">
        <v>29354.135265336732</v>
      </c>
      <c r="X328" s="32">
        <v>-6805.1034507391669</v>
      </c>
      <c r="Y328" s="31">
        <v>-1253</v>
      </c>
      <c r="Z328" s="31">
        <v>3019</v>
      </c>
      <c r="AA328" s="31">
        <v>-542</v>
      </c>
      <c r="AB328" s="31">
        <v>0</v>
      </c>
      <c r="AC328" s="33">
        <v>0</v>
      </c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</row>
    <row r="329" spans="1:442" s="35" customFormat="1">
      <c r="A329" s="36" t="s">
        <v>39</v>
      </c>
      <c r="B329" s="37" t="s">
        <v>136</v>
      </c>
      <c r="C329" s="27">
        <v>49436.704100000003</v>
      </c>
      <c r="D329" s="28">
        <v>4.8199999999999999E-5</v>
      </c>
      <c r="E329" s="28">
        <v>4.884E-5</v>
      </c>
      <c r="F329" s="32">
        <v>593763</v>
      </c>
      <c r="G329" s="31">
        <v>682468</v>
      </c>
      <c r="H329" s="33">
        <v>520252</v>
      </c>
      <c r="I329" s="32">
        <v>25839</v>
      </c>
      <c r="J329" s="31">
        <v>20325.630457766911</v>
      </c>
      <c r="K329" s="31">
        <v>46164.630457766907</v>
      </c>
      <c r="L329" s="31">
        <v>-11568</v>
      </c>
      <c r="M329" s="33">
        <v>34596.630457766907</v>
      </c>
      <c r="N329" s="32">
        <v>7341</v>
      </c>
      <c r="O329" s="31">
        <v>0</v>
      </c>
      <c r="P329" s="31">
        <v>10031</v>
      </c>
      <c r="Q329" s="31">
        <v>0</v>
      </c>
      <c r="R329" s="33">
        <v>17372</v>
      </c>
      <c r="S329" s="32">
        <v>7</v>
      </c>
      <c r="T329" s="31">
        <v>16315</v>
      </c>
      <c r="U329" s="31">
        <v>9427</v>
      </c>
      <c r="V329" s="31">
        <v>4379.3774382461143</v>
      </c>
      <c r="W329" s="30">
        <v>30128.377438246112</v>
      </c>
      <c r="X329" s="32">
        <v>-13833.377438246114</v>
      </c>
      <c r="Y329" s="31">
        <v>-1103</v>
      </c>
      <c r="Z329" s="31">
        <v>2656</v>
      </c>
      <c r="AA329" s="31">
        <v>-475.99999999999818</v>
      </c>
      <c r="AB329" s="31">
        <v>0</v>
      </c>
      <c r="AC329" s="33">
        <v>0</v>
      </c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</row>
    <row r="330" spans="1:442" s="35" customFormat="1">
      <c r="A330" s="36" t="s">
        <v>40</v>
      </c>
      <c r="B330" s="37" t="s">
        <v>138</v>
      </c>
      <c r="C330" s="27">
        <v>26008.233</v>
      </c>
      <c r="D330" s="28">
        <v>2.529E-5</v>
      </c>
      <c r="E330" s="28">
        <v>2.7019999999999999E-5</v>
      </c>
      <c r="F330" s="32">
        <v>311541</v>
      </c>
      <c r="G330" s="31">
        <v>358084</v>
      </c>
      <c r="H330" s="33">
        <v>272971</v>
      </c>
      <c r="I330" s="32">
        <v>13557</v>
      </c>
      <c r="J330" s="31">
        <v>-17413.516304825207</v>
      </c>
      <c r="K330" s="31">
        <v>-3856.516304825207</v>
      </c>
      <c r="L330" s="31">
        <v>-6070</v>
      </c>
      <c r="M330" s="33">
        <v>-9926.516304825207</v>
      </c>
      <c r="N330" s="32">
        <v>3852</v>
      </c>
      <c r="O330" s="31">
        <v>0</v>
      </c>
      <c r="P330" s="31">
        <v>5263</v>
      </c>
      <c r="Q330" s="31">
        <v>0</v>
      </c>
      <c r="R330" s="33">
        <v>9115</v>
      </c>
      <c r="S330" s="32">
        <v>4</v>
      </c>
      <c r="T330" s="31">
        <v>8560</v>
      </c>
      <c r="U330" s="31">
        <v>4946</v>
      </c>
      <c r="V330" s="31">
        <v>11346.876774473665</v>
      </c>
      <c r="W330" s="30">
        <v>24856.876774473665</v>
      </c>
      <c r="X330" s="32">
        <v>-16306.876774473665</v>
      </c>
      <c r="Y330" s="31">
        <v>-579</v>
      </c>
      <c r="Z330" s="31">
        <v>1394</v>
      </c>
      <c r="AA330" s="31">
        <v>-250</v>
      </c>
      <c r="AB330" s="31">
        <v>0</v>
      </c>
      <c r="AC330" s="33">
        <v>0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</row>
    <row r="331" spans="1:442" s="35" customFormat="1">
      <c r="A331" s="36" t="s">
        <v>41</v>
      </c>
      <c r="B331" s="37" t="s">
        <v>143</v>
      </c>
      <c r="C331" s="27">
        <v>47685.469599999997</v>
      </c>
      <c r="D331" s="28">
        <v>4.6529999999999997E-5</v>
      </c>
      <c r="E331" s="28">
        <v>4.9709999999999997E-5</v>
      </c>
      <c r="F331" s="32">
        <v>573190</v>
      </c>
      <c r="G331" s="31">
        <v>658823</v>
      </c>
      <c r="H331" s="33">
        <v>502227</v>
      </c>
      <c r="I331" s="32">
        <v>24944</v>
      </c>
      <c r="J331" s="31">
        <v>-54430.892102350634</v>
      </c>
      <c r="K331" s="31">
        <v>-29486.892102350634</v>
      </c>
      <c r="L331" s="31">
        <v>-11167</v>
      </c>
      <c r="M331" s="33">
        <v>-40653.892102350634</v>
      </c>
      <c r="N331" s="32">
        <v>7087</v>
      </c>
      <c r="O331" s="31">
        <v>0</v>
      </c>
      <c r="P331" s="31">
        <v>9684</v>
      </c>
      <c r="Q331" s="31">
        <v>0</v>
      </c>
      <c r="R331" s="33">
        <v>16771</v>
      </c>
      <c r="S331" s="32">
        <v>7</v>
      </c>
      <c r="T331" s="31">
        <v>15750</v>
      </c>
      <c r="U331" s="31">
        <v>9101</v>
      </c>
      <c r="V331" s="31">
        <v>21106.293608435797</v>
      </c>
      <c r="W331" s="30">
        <v>45964.293608435793</v>
      </c>
      <c r="X331" s="32">
        <v>-30233.293608435797</v>
      </c>
      <c r="Y331" s="31">
        <v>-1064</v>
      </c>
      <c r="Z331" s="31">
        <v>2564</v>
      </c>
      <c r="AA331" s="31">
        <v>-459.99999999999636</v>
      </c>
      <c r="AB331" s="31">
        <v>0</v>
      </c>
      <c r="AC331" s="33">
        <v>0</v>
      </c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</row>
    <row r="332" spans="1:442" s="35" customFormat="1">
      <c r="A332" s="36" t="s">
        <v>42</v>
      </c>
      <c r="B332" s="37" t="s">
        <v>146</v>
      </c>
      <c r="C332" s="27">
        <v>93786.937399999995</v>
      </c>
      <c r="D332" s="28">
        <v>9.132E-5</v>
      </c>
      <c r="E332" s="28">
        <v>9.0240000000000003E-5</v>
      </c>
      <c r="F332" s="32">
        <v>1124946</v>
      </c>
      <c r="G332" s="31">
        <v>1293009</v>
      </c>
      <c r="H332" s="33">
        <v>985673</v>
      </c>
      <c r="I332" s="32">
        <v>48954</v>
      </c>
      <c r="J332" s="31">
        <v>21229.643274718121</v>
      </c>
      <c r="K332" s="31">
        <v>70183.643274718124</v>
      </c>
      <c r="L332" s="31">
        <v>-21917</v>
      </c>
      <c r="M332" s="33">
        <v>48266.643274718124</v>
      </c>
      <c r="N332" s="32">
        <v>13908</v>
      </c>
      <c r="O332" s="31">
        <v>0</v>
      </c>
      <c r="P332" s="31">
        <v>19005</v>
      </c>
      <c r="Q332" s="31">
        <v>6641.6940279575256</v>
      </c>
      <c r="R332" s="33">
        <v>39554.694027957528</v>
      </c>
      <c r="S332" s="32">
        <v>14</v>
      </c>
      <c r="T332" s="31">
        <v>30911</v>
      </c>
      <c r="U332" s="31">
        <v>17861</v>
      </c>
      <c r="V332" s="31">
        <v>254.5275296957422</v>
      </c>
      <c r="W332" s="30">
        <v>49040.527529695741</v>
      </c>
      <c r="X332" s="32">
        <v>-11524.833501738216</v>
      </c>
      <c r="Y332" s="31">
        <v>-2089</v>
      </c>
      <c r="Z332" s="31">
        <v>5033</v>
      </c>
      <c r="AA332" s="31">
        <v>-904.99999999999636</v>
      </c>
      <c r="AB332" s="31">
        <v>0</v>
      </c>
      <c r="AC332" s="33">
        <v>0</v>
      </c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  <c r="OH332" s="34"/>
      <c r="OI332" s="34"/>
      <c r="OJ332" s="34"/>
      <c r="OK332" s="34"/>
      <c r="OL332" s="34"/>
      <c r="OM332" s="34"/>
      <c r="ON332" s="34"/>
      <c r="OO332" s="34"/>
      <c r="OP332" s="34"/>
      <c r="OQ332" s="34"/>
      <c r="OR332" s="34"/>
      <c r="OS332" s="34"/>
      <c r="OT332" s="34"/>
      <c r="OU332" s="34"/>
      <c r="OV332" s="34"/>
      <c r="OW332" s="34"/>
      <c r="OX332" s="34"/>
      <c r="OY332" s="34"/>
      <c r="OZ332" s="34"/>
      <c r="PA332" s="34"/>
      <c r="PB332" s="34"/>
      <c r="PC332" s="34"/>
      <c r="PD332" s="34"/>
      <c r="PE332" s="34"/>
      <c r="PF332" s="34"/>
      <c r="PG332" s="34"/>
      <c r="PH332" s="34"/>
      <c r="PI332" s="34"/>
      <c r="PJ332" s="34"/>
      <c r="PK332" s="34"/>
      <c r="PL332" s="34"/>
      <c r="PM332" s="34"/>
      <c r="PN332" s="34"/>
      <c r="PO332" s="34"/>
      <c r="PP332" s="34"/>
      <c r="PQ332" s="34"/>
      <c r="PR332" s="34"/>
      <c r="PS332" s="34"/>
      <c r="PT332" s="34"/>
      <c r="PU332" s="34"/>
      <c r="PV332" s="34"/>
      <c r="PW332" s="34"/>
      <c r="PX332" s="34"/>
      <c r="PY332" s="34"/>
      <c r="PZ332" s="34"/>
    </row>
    <row r="333" spans="1:442" s="35" customFormat="1">
      <c r="A333" s="36" t="s">
        <v>43</v>
      </c>
      <c r="B333" s="37" t="s">
        <v>429</v>
      </c>
      <c r="C333" s="27">
        <v>29596.172399999999</v>
      </c>
      <c r="D333" s="28">
        <v>2.8969999999999999E-5</v>
      </c>
      <c r="E333" s="28">
        <v>2.938E-5</v>
      </c>
      <c r="F333" s="32">
        <v>356874</v>
      </c>
      <c r="G333" s="31">
        <v>410189</v>
      </c>
      <c r="H333" s="33">
        <v>312691</v>
      </c>
      <c r="I333" s="32">
        <v>15530</v>
      </c>
      <c r="J333" s="31">
        <v>18659.972098315404</v>
      </c>
      <c r="K333" s="31">
        <v>34189.972098315404</v>
      </c>
      <c r="L333" s="31">
        <v>-6953</v>
      </c>
      <c r="M333" s="33">
        <v>27236.972098315404</v>
      </c>
      <c r="N333" s="32">
        <v>4412</v>
      </c>
      <c r="O333" s="31">
        <v>0</v>
      </c>
      <c r="P333" s="31">
        <v>6029</v>
      </c>
      <c r="Q333" s="31">
        <v>0</v>
      </c>
      <c r="R333" s="33">
        <v>10441</v>
      </c>
      <c r="S333" s="32">
        <v>4</v>
      </c>
      <c r="T333" s="31">
        <v>9806</v>
      </c>
      <c r="U333" s="31">
        <v>5666</v>
      </c>
      <c r="V333" s="31">
        <v>2872.7828203966837</v>
      </c>
      <c r="W333" s="30">
        <v>18348.782820396686</v>
      </c>
      <c r="X333" s="32">
        <v>-8554.7828203966837</v>
      </c>
      <c r="Y333" s="31">
        <v>-663</v>
      </c>
      <c r="Z333" s="31">
        <v>1597</v>
      </c>
      <c r="AA333" s="31">
        <v>-287</v>
      </c>
      <c r="AB333" s="31">
        <v>0</v>
      </c>
      <c r="AC333" s="33">
        <v>0</v>
      </c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</row>
    <row r="334" spans="1:442" s="35" customFormat="1">
      <c r="A334" s="36" t="s">
        <v>44</v>
      </c>
      <c r="B334" s="37" t="s">
        <v>430</v>
      </c>
      <c r="C334" s="27">
        <v>32034.276000000002</v>
      </c>
      <c r="D334" s="28">
        <v>3.1359999999999998E-5</v>
      </c>
      <c r="E334" s="28">
        <v>3.18E-5</v>
      </c>
      <c r="F334" s="32">
        <v>386315</v>
      </c>
      <c r="G334" s="31">
        <v>444029</v>
      </c>
      <c r="H334" s="33">
        <v>338488</v>
      </c>
      <c r="I334" s="32">
        <v>16811</v>
      </c>
      <c r="J334" s="31">
        <v>20239.068210312093</v>
      </c>
      <c r="K334" s="31">
        <v>37050.068210312093</v>
      </c>
      <c r="L334" s="31">
        <v>-7526</v>
      </c>
      <c r="M334" s="33">
        <v>29524.068210312093</v>
      </c>
      <c r="N334" s="32">
        <v>4776</v>
      </c>
      <c r="O334" s="31">
        <v>0</v>
      </c>
      <c r="P334" s="31">
        <v>6527</v>
      </c>
      <c r="Q334" s="31">
        <v>0</v>
      </c>
      <c r="R334" s="33">
        <v>11303</v>
      </c>
      <c r="S334" s="32">
        <v>5</v>
      </c>
      <c r="T334" s="31">
        <v>10615</v>
      </c>
      <c r="U334" s="31">
        <v>6134</v>
      </c>
      <c r="V334" s="31">
        <v>3086.3669067411106</v>
      </c>
      <c r="W334" s="30">
        <v>19840.36690674111</v>
      </c>
      <c r="X334" s="32">
        <v>-9237.3669067411101</v>
      </c>
      <c r="Y334" s="31">
        <v>-717</v>
      </c>
      <c r="Z334" s="31">
        <v>1728</v>
      </c>
      <c r="AA334" s="31">
        <v>-311</v>
      </c>
      <c r="AB334" s="31">
        <v>0</v>
      </c>
      <c r="AC334" s="33">
        <v>0</v>
      </c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</row>
    <row r="335" spans="1:442" s="35" customFormat="1">
      <c r="A335" s="36" t="s">
        <v>45</v>
      </c>
      <c r="B335" s="37" t="s">
        <v>431</v>
      </c>
      <c r="C335" s="27">
        <v>87477.919599999994</v>
      </c>
      <c r="D335" s="28">
        <v>8.5389999999999994E-5</v>
      </c>
      <c r="E335" s="28">
        <v>8.7100000000000003E-5</v>
      </c>
      <c r="F335" s="32">
        <v>1051896</v>
      </c>
      <c r="G335" s="31">
        <v>1209045</v>
      </c>
      <c r="H335" s="33">
        <v>921667</v>
      </c>
      <c r="I335" s="32">
        <v>45775</v>
      </c>
      <c r="J335" s="31">
        <v>-15844.664453542355</v>
      </c>
      <c r="K335" s="31">
        <v>29930.335546457645</v>
      </c>
      <c r="L335" s="31">
        <v>-20494</v>
      </c>
      <c r="M335" s="33">
        <v>9436.3355464576453</v>
      </c>
      <c r="N335" s="32">
        <v>13005</v>
      </c>
      <c r="O335" s="31">
        <v>0</v>
      </c>
      <c r="P335" s="31">
        <v>17771</v>
      </c>
      <c r="Q335" s="31">
        <v>0</v>
      </c>
      <c r="R335" s="33">
        <v>30776</v>
      </c>
      <c r="S335" s="32">
        <v>13</v>
      </c>
      <c r="T335" s="31">
        <v>28904</v>
      </c>
      <c r="U335" s="31">
        <v>16701</v>
      </c>
      <c r="V335" s="31">
        <v>11679.267875164905</v>
      </c>
      <c r="W335" s="30">
        <v>57297.267875164907</v>
      </c>
      <c r="X335" s="32">
        <v>-28428.267875164907</v>
      </c>
      <c r="Y335" s="31">
        <v>-1953</v>
      </c>
      <c r="Z335" s="31">
        <v>4706</v>
      </c>
      <c r="AA335" s="31">
        <v>-846</v>
      </c>
      <c r="AB335" s="31">
        <v>0</v>
      </c>
      <c r="AC335" s="33">
        <v>0</v>
      </c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</row>
    <row r="336" spans="1:442" s="35" customFormat="1">
      <c r="A336" s="36" t="s">
        <v>46</v>
      </c>
      <c r="B336" s="37" t="s">
        <v>130</v>
      </c>
      <c r="C336" s="27">
        <v>94550.313600000009</v>
      </c>
      <c r="D336" s="28">
        <v>9.2570000000000003E-5</v>
      </c>
      <c r="E336" s="28">
        <v>9.3869999999999994E-5</v>
      </c>
      <c r="F336" s="32">
        <v>1140345</v>
      </c>
      <c r="G336" s="31">
        <v>1310707</v>
      </c>
      <c r="H336" s="33">
        <v>999165</v>
      </c>
      <c r="I336" s="32">
        <v>49624</v>
      </c>
      <c r="J336" s="31">
        <v>58916.652622724614</v>
      </c>
      <c r="K336" s="31">
        <v>108540.65262272462</v>
      </c>
      <c r="L336" s="31">
        <v>-22217</v>
      </c>
      <c r="M336" s="33">
        <v>86323.652622724621</v>
      </c>
      <c r="N336" s="32">
        <v>14099</v>
      </c>
      <c r="O336" s="31">
        <v>0</v>
      </c>
      <c r="P336" s="31">
        <v>19265</v>
      </c>
      <c r="Q336" s="31">
        <v>0</v>
      </c>
      <c r="R336" s="33">
        <v>33364</v>
      </c>
      <c r="S336" s="32">
        <v>14</v>
      </c>
      <c r="T336" s="31">
        <v>31334</v>
      </c>
      <c r="U336" s="31">
        <v>18105</v>
      </c>
      <c r="V336" s="31">
        <v>9125.1131938433136</v>
      </c>
      <c r="W336" s="30">
        <v>58578.11319384331</v>
      </c>
      <c r="X336" s="32">
        <v>-27282.113193843314</v>
      </c>
      <c r="Y336" s="31">
        <v>-2118</v>
      </c>
      <c r="Z336" s="31">
        <v>5102</v>
      </c>
      <c r="AA336" s="31">
        <v>-915.99999999999636</v>
      </c>
      <c r="AB336" s="31">
        <v>0</v>
      </c>
      <c r="AC336" s="33">
        <v>0</v>
      </c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  <c r="OH336" s="34"/>
      <c r="OI336" s="34"/>
      <c r="OJ336" s="34"/>
      <c r="OK336" s="34"/>
      <c r="OL336" s="34"/>
      <c r="OM336" s="34"/>
      <c r="ON336" s="34"/>
      <c r="OO336" s="34"/>
      <c r="OP336" s="34"/>
      <c r="OQ336" s="34"/>
      <c r="OR336" s="34"/>
      <c r="OS336" s="34"/>
      <c r="OT336" s="34"/>
      <c r="OU336" s="34"/>
      <c r="OV336" s="34"/>
      <c r="OW336" s="34"/>
      <c r="OX336" s="34"/>
      <c r="OY336" s="34"/>
      <c r="OZ336" s="34"/>
      <c r="PA336" s="34"/>
      <c r="PB336" s="34"/>
      <c r="PC336" s="34"/>
      <c r="PD336" s="34"/>
      <c r="PE336" s="34"/>
      <c r="PF336" s="34"/>
      <c r="PG336" s="34"/>
      <c r="PH336" s="34"/>
      <c r="PI336" s="34"/>
      <c r="PJ336" s="34"/>
      <c r="PK336" s="34"/>
      <c r="PL336" s="34"/>
      <c r="PM336" s="34"/>
      <c r="PN336" s="34"/>
      <c r="PO336" s="34"/>
      <c r="PP336" s="34"/>
      <c r="PQ336" s="34"/>
      <c r="PR336" s="34"/>
      <c r="PS336" s="34"/>
      <c r="PT336" s="34"/>
      <c r="PU336" s="34"/>
      <c r="PV336" s="34"/>
      <c r="PW336" s="34"/>
      <c r="PX336" s="34"/>
      <c r="PY336" s="34"/>
      <c r="PZ336" s="34"/>
    </row>
    <row r="337" spans="1:442" s="35" customFormat="1">
      <c r="A337" s="36" t="s">
        <v>47</v>
      </c>
      <c r="B337" s="37" t="s">
        <v>432</v>
      </c>
      <c r="C337" s="27">
        <v>117991.63910000001</v>
      </c>
      <c r="D337" s="28">
        <v>1.4878E-4</v>
      </c>
      <c r="E337" s="28">
        <v>1.4908E-4</v>
      </c>
      <c r="F337" s="32">
        <v>1832780</v>
      </c>
      <c r="G337" s="31">
        <v>2106590</v>
      </c>
      <c r="H337" s="33">
        <v>1605875</v>
      </c>
      <c r="I337" s="32">
        <v>79757</v>
      </c>
      <c r="J337" s="31">
        <v>-55044.054579411248</v>
      </c>
      <c r="K337" s="31">
        <v>24712.945420588752</v>
      </c>
      <c r="L337" s="31">
        <v>-35707</v>
      </c>
      <c r="M337" s="33">
        <v>-10994.054579411248</v>
      </c>
      <c r="N337" s="32">
        <v>22660</v>
      </c>
      <c r="O337" s="31">
        <v>0</v>
      </c>
      <c r="P337" s="31">
        <v>30963</v>
      </c>
      <c r="Q337" s="31">
        <v>0</v>
      </c>
      <c r="R337" s="33">
        <v>53623</v>
      </c>
      <c r="S337" s="32">
        <v>22</v>
      </c>
      <c r="T337" s="31">
        <v>50361</v>
      </c>
      <c r="U337" s="31">
        <v>29099</v>
      </c>
      <c r="V337" s="31">
        <v>20303.097450613332</v>
      </c>
      <c r="W337" s="30">
        <v>99785.097450613335</v>
      </c>
      <c r="X337" s="32">
        <v>-49485.097450613335</v>
      </c>
      <c r="Y337" s="31">
        <v>-3403</v>
      </c>
      <c r="Z337" s="31">
        <v>8200</v>
      </c>
      <c r="AA337" s="31">
        <v>-1474</v>
      </c>
      <c r="AB337" s="31">
        <v>0</v>
      </c>
      <c r="AC337" s="33">
        <v>0</v>
      </c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</row>
    <row r="338" spans="1:442" s="35" customFormat="1">
      <c r="A338" s="36" t="s">
        <v>476</v>
      </c>
      <c r="B338" s="37" t="s">
        <v>477</v>
      </c>
      <c r="C338" s="27">
        <v>98.398800000000008</v>
      </c>
      <c r="D338" s="28">
        <v>8.9999999999999999E-8</v>
      </c>
      <c r="E338" s="28">
        <v>8.9999999999999999E-8</v>
      </c>
      <c r="F338" s="32">
        <v>1109</v>
      </c>
      <c r="G338" s="31">
        <v>1274</v>
      </c>
      <c r="H338" s="33">
        <v>971</v>
      </c>
      <c r="I338" s="32">
        <v>48</v>
      </c>
      <c r="J338" s="31">
        <v>99.709839251894408</v>
      </c>
      <c r="K338" s="31">
        <v>147.70983925189441</v>
      </c>
      <c r="L338" s="31">
        <v>-22</v>
      </c>
      <c r="M338" s="33">
        <v>125.70983925189441</v>
      </c>
      <c r="N338" s="32">
        <v>14</v>
      </c>
      <c r="O338" s="31">
        <v>0</v>
      </c>
      <c r="P338" s="31">
        <v>19</v>
      </c>
      <c r="Q338" s="31">
        <v>3.1076556130895168</v>
      </c>
      <c r="R338" s="33">
        <v>36.10765561308952</v>
      </c>
      <c r="S338" s="32">
        <v>0</v>
      </c>
      <c r="T338" s="31">
        <v>30</v>
      </c>
      <c r="U338" s="31">
        <v>18</v>
      </c>
      <c r="V338" s="31">
        <v>0</v>
      </c>
      <c r="W338" s="30">
        <v>48</v>
      </c>
      <c r="X338" s="32">
        <v>-14.892344386910484</v>
      </c>
      <c r="Y338" s="31">
        <v>-2</v>
      </c>
      <c r="Z338" s="31">
        <v>5</v>
      </c>
      <c r="AA338" s="31">
        <v>3.5527136788005009E-15</v>
      </c>
      <c r="AB338" s="31">
        <v>0</v>
      </c>
      <c r="AC338" s="33">
        <v>0</v>
      </c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  <c r="OH338" s="34"/>
      <c r="OI338" s="34"/>
      <c r="OJ338" s="34"/>
      <c r="OK338" s="34"/>
      <c r="OL338" s="34"/>
      <c r="OM338" s="34"/>
      <c r="ON338" s="34"/>
      <c r="OO338" s="34"/>
      <c r="OP338" s="34"/>
      <c r="OQ338" s="34"/>
      <c r="OR338" s="34"/>
      <c r="OS338" s="34"/>
      <c r="OT338" s="34"/>
      <c r="OU338" s="34"/>
      <c r="OV338" s="34"/>
      <c r="OW338" s="34"/>
      <c r="OX338" s="34"/>
      <c r="OY338" s="34"/>
      <c r="OZ338" s="34"/>
      <c r="PA338" s="34"/>
      <c r="PB338" s="34"/>
      <c r="PC338" s="34"/>
      <c r="PD338" s="34"/>
      <c r="PE338" s="34"/>
      <c r="PF338" s="34"/>
      <c r="PG338" s="34"/>
      <c r="PH338" s="34"/>
      <c r="PI338" s="34"/>
      <c r="PJ338" s="34"/>
      <c r="PK338" s="34"/>
      <c r="PL338" s="34"/>
      <c r="PM338" s="34"/>
      <c r="PN338" s="34"/>
      <c r="PO338" s="34"/>
      <c r="PP338" s="34"/>
      <c r="PQ338" s="34"/>
      <c r="PR338" s="34"/>
      <c r="PS338" s="34"/>
      <c r="PT338" s="34"/>
      <c r="PU338" s="34"/>
      <c r="PV338" s="34"/>
      <c r="PW338" s="34"/>
      <c r="PX338" s="34"/>
      <c r="PY338" s="34"/>
      <c r="PZ338" s="34"/>
    </row>
    <row r="339" spans="1:442" s="35" customFormat="1">
      <c r="A339" s="36" t="s">
        <v>48</v>
      </c>
      <c r="B339" s="37" t="s">
        <v>433</v>
      </c>
      <c r="C339" s="27">
        <v>111341.19580000002</v>
      </c>
      <c r="D339" s="28">
        <v>1.0815E-4</v>
      </c>
      <c r="E339" s="28">
        <v>1.0501999999999999E-4</v>
      </c>
      <c r="F339" s="32">
        <v>1332270</v>
      </c>
      <c r="G339" s="31">
        <v>1531306</v>
      </c>
      <c r="H339" s="33">
        <v>1167330</v>
      </c>
      <c r="I339" s="32">
        <v>57976</v>
      </c>
      <c r="J339" s="31">
        <v>3916.4697151127257</v>
      </c>
      <c r="K339" s="31">
        <v>61892.469715112726</v>
      </c>
      <c r="L339" s="31">
        <v>-25956</v>
      </c>
      <c r="M339" s="33">
        <v>35936.469715112726</v>
      </c>
      <c r="N339" s="32">
        <v>16472</v>
      </c>
      <c r="O339" s="31">
        <v>0</v>
      </c>
      <c r="P339" s="31">
        <v>22508</v>
      </c>
      <c r="Q339" s="31">
        <v>19993.337509033518</v>
      </c>
      <c r="R339" s="33">
        <v>58973.337509033518</v>
      </c>
      <c r="S339" s="32">
        <v>16</v>
      </c>
      <c r="T339" s="31">
        <v>36608</v>
      </c>
      <c r="U339" s="31">
        <v>21153</v>
      </c>
      <c r="V339" s="31">
        <v>8.9973411035655548</v>
      </c>
      <c r="W339" s="30">
        <v>57785.997341103568</v>
      </c>
      <c r="X339" s="32">
        <v>-1228.6598320700468</v>
      </c>
      <c r="Y339" s="31">
        <v>-2474</v>
      </c>
      <c r="Z339" s="31">
        <v>5961</v>
      </c>
      <c r="AA339" s="31">
        <v>-1071.0000000000036</v>
      </c>
      <c r="AB339" s="31">
        <v>0</v>
      </c>
      <c r="AC339" s="33">
        <v>0</v>
      </c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</row>
    <row r="340" spans="1:442" s="35" customFormat="1">
      <c r="A340" s="36" t="s">
        <v>49</v>
      </c>
      <c r="B340" s="37" t="s">
        <v>434</v>
      </c>
      <c r="C340" s="27">
        <v>301296.80239999999</v>
      </c>
      <c r="D340" s="28">
        <v>2.9244999999999998E-4</v>
      </c>
      <c r="E340" s="28">
        <v>2.9473999999999999E-4</v>
      </c>
      <c r="F340" s="32">
        <v>3602612</v>
      </c>
      <c r="G340" s="31">
        <v>4140827</v>
      </c>
      <c r="H340" s="33">
        <v>3156594</v>
      </c>
      <c r="I340" s="32">
        <v>156775</v>
      </c>
      <c r="J340" s="31">
        <v>-106461.91781780901</v>
      </c>
      <c r="K340" s="31">
        <v>50313.082182190992</v>
      </c>
      <c r="L340" s="31">
        <v>-70188</v>
      </c>
      <c r="M340" s="33">
        <v>-19874.917817809008</v>
      </c>
      <c r="N340" s="32">
        <v>44541</v>
      </c>
      <c r="O340" s="31">
        <v>0</v>
      </c>
      <c r="P340" s="31">
        <v>60863</v>
      </c>
      <c r="Q340" s="31">
        <v>502.70554303445687</v>
      </c>
      <c r="R340" s="33">
        <v>105906.70554303446</v>
      </c>
      <c r="S340" s="32">
        <v>44</v>
      </c>
      <c r="T340" s="31">
        <v>98992</v>
      </c>
      <c r="U340" s="31">
        <v>57199</v>
      </c>
      <c r="V340" s="31">
        <v>15522.081286398416</v>
      </c>
      <c r="W340" s="30">
        <v>171757.0812863984</v>
      </c>
      <c r="X340" s="32">
        <v>-72381.375743363955</v>
      </c>
      <c r="Y340" s="31">
        <v>-6690</v>
      </c>
      <c r="Z340" s="31">
        <v>16118</v>
      </c>
      <c r="AA340" s="31">
        <v>-2896.9999999999854</v>
      </c>
      <c r="AB340" s="31">
        <v>0</v>
      </c>
      <c r="AC340" s="33">
        <v>0</v>
      </c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</row>
    <row r="341" spans="1:442" s="35" customFormat="1">
      <c r="A341" s="36" t="s">
        <v>50</v>
      </c>
      <c r="B341" s="37" t="s">
        <v>131</v>
      </c>
      <c r="C341" s="27">
        <v>9061.8019999999997</v>
      </c>
      <c r="D341" s="28">
        <v>8.8200000000000003E-6</v>
      </c>
      <c r="E341" s="28">
        <v>8.7499999999999992E-6</v>
      </c>
      <c r="F341" s="32">
        <v>108651</v>
      </c>
      <c r="G341" s="31">
        <v>124883</v>
      </c>
      <c r="H341" s="33">
        <v>95200</v>
      </c>
      <c r="I341" s="32">
        <v>4728</v>
      </c>
      <c r="J341" s="31">
        <v>-1479.4807987868221</v>
      </c>
      <c r="K341" s="31">
        <v>3248.5192012131779</v>
      </c>
      <c r="L341" s="31">
        <v>-2117</v>
      </c>
      <c r="M341" s="33">
        <v>1131.5192012131779</v>
      </c>
      <c r="N341" s="32">
        <v>1343</v>
      </c>
      <c r="O341" s="31">
        <v>0</v>
      </c>
      <c r="P341" s="31">
        <v>1836</v>
      </c>
      <c r="Q341" s="31">
        <v>441.08230111964468</v>
      </c>
      <c r="R341" s="33">
        <v>3620.0823011196449</v>
      </c>
      <c r="S341" s="32">
        <v>1</v>
      </c>
      <c r="T341" s="31">
        <v>2985</v>
      </c>
      <c r="U341" s="31">
        <v>1725</v>
      </c>
      <c r="V341" s="31">
        <v>0</v>
      </c>
      <c r="W341" s="30">
        <v>4711</v>
      </c>
      <c r="X341" s="32">
        <v>-1288.9176988803554</v>
      </c>
      <c r="Y341" s="31">
        <v>-202</v>
      </c>
      <c r="Z341" s="31">
        <v>486</v>
      </c>
      <c r="AA341" s="31">
        <v>-85.999999999999773</v>
      </c>
      <c r="AB341" s="31">
        <v>0</v>
      </c>
      <c r="AC341" s="33">
        <v>0</v>
      </c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</row>
    <row r="342" spans="1:442" s="35" customFormat="1">
      <c r="A342" s="36" t="s">
        <v>51</v>
      </c>
      <c r="B342" s="37" t="s">
        <v>132</v>
      </c>
      <c r="C342" s="27">
        <v>56691.431700000001</v>
      </c>
      <c r="D342" s="28">
        <v>5.4639999999999999E-5</v>
      </c>
      <c r="E342" s="28">
        <v>4.8590000000000001E-5</v>
      </c>
      <c r="F342" s="32">
        <v>673095</v>
      </c>
      <c r="G342" s="31">
        <v>773653</v>
      </c>
      <c r="H342" s="33">
        <v>589763</v>
      </c>
      <c r="I342" s="32">
        <v>29291</v>
      </c>
      <c r="J342" s="31">
        <v>118514.33278398965</v>
      </c>
      <c r="K342" s="31">
        <v>147805.33278398967</v>
      </c>
      <c r="L342" s="31">
        <v>-13114</v>
      </c>
      <c r="M342" s="33">
        <v>134691.33278398967</v>
      </c>
      <c r="N342" s="32">
        <v>8322</v>
      </c>
      <c r="O342" s="31">
        <v>0</v>
      </c>
      <c r="P342" s="31">
        <v>11371</v>
      </c>
      <c r="Q342" s="31">
        <v>40568.161544795512</v>
      </c>
      <c r="R342" s="33">
        <v>60261.161544795512</v>
      </c>
      <c r="S342" s="32">
        <v>8</v>
      </c>
      <c r="T342" s="31">
        <v>18495</v>
      </c>
      <c r="U342" s="31">
        <v>10687</v>
      </c>
      <c r="V342" s="31">
        <v>0</v>
      </c>
      <c r="W342" s="30">
        <v>29190</v>
      </c>
      <c r="X342" s="32">
        <v>29851.161544795512</v>
      </c>
      <c r="Y342" s="31">
        <v>-1250</v>
      </c>
      <c r="Z342" s="31">
        <v>3011</v>
      </c>
      <c r="AA342" s="31">
        <v>-541</v>
      </c>
      <c r="AB342" s="31">
        <v>0</v>
      </c>
      <c r="AC342" s="33">
        <v>0</v>
      </c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  <c r="OH342" s="34"/>
      <c r="OI342" s="34"/>
      <c r="OJ342" s="34"/>
      <c r="OK342" s="34"/>
      <c r="OL342" s="34"/>
      <c r="OM342" s="34"/>
      <c r="ON342" s="34"/>
      <c r="OO342" s="34"/>
      <c r="OP342" s="34"/>
      <c r="OQ342" s="34"/>
      <c r="OR342" s="34"/>
      <c r="OS342" s="34"/>
      <c r="OT342" s="34"/>
      <c r="OU342" s="34"/>
      <c r="OV342" s="34"/>
      <c r="OW342" s="34"/>
      <c r="OX342" s="34"/>
      <c r="OY342" s="34"/>
      <c r="OZ342" s="34"/>
      <c r="PA342" s="34"/>
      <c r="PB342" s="34"/>
      <c r="PC342" s="34"/>
      <c r="PD342" s="34"/>
      <c r="PE342" s="34"/>
      <c r="PF342" s="34"/>
      <c r="PG342" s="34"/>
      <c r="PH342" s="34"/>
      <c r="PI342" s="34"/>
      <c r="PJ342" s="34"/>
      <c r="PK342" s="34"/>
      <c r="PL342" s="34"/>
      <c r="PM342" s="34"/>
      <c r="PN342" s="34"/>
      <c r="PO342" s="34"/>
      <c r="PP342" s="34"/>
      <c r="PQ342" s="34"/>
      <c r="PR342" s="34"/>
      <c r="PS342" s="34"/>
      <c r="PT342" s="34"/>
      <c r="PU342" s="34"/>
      <c r="PV342" s="34"/>
      <c r="PW342" s="34"/>
      <c r="PX342" s="34"/>
      <c r="PY342" s="34"/>
      <c r="PZ342" s="34"/>
    </row>
    <row r="343" spans="1:442" s="35" customFormat="1">
      <c r="A343" s="36" t="s">
        <v>102</v>
      </c>
      <c r="B343" s="37" t="s">
        <v>133</v>
      </c>
      <c r="C343" s="27">
        <v>2623.9679999999998</v>
      </c>
      <c r="D343" s="28">
        <v>2.5600000000000001E-6</v>
      </c>
      <c r="E343" s="28">
        <v>2.6000000000000001E-6</v>
      </c>
      <c r="F343" s="32">
        <v>31536</v>
      </c>
      <c r="G343" s="31">
        <v>36247</v>
      </c>
      <c r="H343" s="33">
        <v>27632</v>
      </c>
      <c r="I343" s="32">
        <v>1372</v>
      </c>
      <c r="J343" s="31">
        <v>1650.1301950992474</v>
      </c>
      <c r="K343" s="31">
        <v>3022.1301950992474</v>
      </c>
      <c r="L343" s="31">
        <v>-614</v>
      </c>
      <c r="M343" s="33">
        <v>2408.1301950992474</v>
      </c>
      <c r="N343" s="32">
        <v>390</v>
      </c>
      <c r="O343" s="31">
        <v>0</v>
      </c>
      <c r="P343" s="31">
        <v>533</v>
      </c>
      <c r="Q343" s="31">
        <v>0</v>
      </c>
      <c r="R343" s="33">
        <v>923</v>
      </c>
      <c r="S343" s="32">
        <v>0</v>
      </c>
      <c r="T343" s="31">
        <v>867</v>
      </c>
      <c r="U343" s="31">
        <v>501</v>
      </c>
      <c r="V343" s="31">
        <v>273.67318828758977</v>
      </c>
      <c r="W343" s="30">
        <v>1641.6731882875897</v>
      </c>
      <c r="X343" s="32">
        <v>-775.67318828758971</v>
      </c>
      <c r="Y343" s="31">
        <v>-59</v>
      </c>
      <c r="Z343" s="31">
        <v>141</v>
      </c>
      <c r="AA343" s="31">
        <v>-25</v>
      </c>
      <c r="AB343" s="31">
        <v>0</v>
      </c>
      <c r="AC343" s="33">
        <v>0</v>
      </c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  <c r="OH343" s="34"/>
      <c r="OI343" s="34"/>
      <c r="OJ343" s="34"/>
      <c r="OK343" s="34"/>
      <c r="OL343" s="34"/>
      <c r="OM343" s="34"/>
      <c r="ON343" s="34"/>
      <c r="OO343" s="34"/>
      <c r="OP343" s="34"/>
      <c r="OQ343" s="34"/>
      <c r="OR343" s="34"/>
      <c r="OS343" s="34"/>
      <c r="OT343" s="34"/>
      <c r="OU343" s="34"/>
      <c r="OV343" s="34"/>
      <c r="OW343" s="34"/>
      <c r="OX343" s="34"/>
      <c r="OY343" s="34"/>
      <c r="OZ343" s="34"/>
      <c r="PA343" s="34"/>
      <c r="PB343" s="34"/>
      <c r="PC343" s="34"/>
      <c r="PD343" s="34"/>
      <c r="PE343" s="34"/>
      <c r="PF343" s="34"/>
      <c r="PG343" s="34"/>
      <c r="PH343" s="34"/>
      <c r="PI343" s="34"/>
      <c r="PJ343" s="34"/>
      <c r="PK343" s="34"/>
      <c r="PL343" s="34"/>
      <c r="PM343" s="34"/>
      <c r="PN343" s="34"/>
      <c r="PO343" s="34"/>
      <c r="PP343" s="34"/>
      <c r="PQ343" s="34"/>
      <c r="PR343" s="34"/>
      <c r="PS343" s="34"/>
      <c r="PT343" s="34"/>
      <c r="PU343" s="34"/>
      <c r="PV343" s="34"/>
      <c r="PW343" s="34"/>
      <c r="PX343" s="34"/>
      <c r="PY343" s="34"/>
      <c r="PZ343" s="34"/>
    </row>
    <row r="344" spans="1:442" s="35" customFormat="1">
      <c r="A344" s="36" t="s">
        <v>52</v>
      </c>
      <c r="B344" s="37" t="s">
        <v>134</v>
      </c>
      <c r="C344" s="27">
        <v>47861.710099999997</v>
      </c>
      <c r="D344" s="28">
        <v>4.6539999999999998E-5</v>
      </c>
      <c r="E344" s="28">
        <v>4.7790000000000002E-5</v>
      </c>
      <c r="F344" s="32">
        <v>573314</v>
      </c>
      <c r="G344" s="31">
        <v>658964</v>
      </c>
      <c r="H344" s="33">
        <v>502335</v>
      </c>
      <c r="I344" s="32">
        <v>24949</v>
      </c>
      <c r="J344" s="31">
        <v>-17872.458068590098</v>
      </c>
      <c r="K344" s="31">
        <v>7076.5419314099017</v>
      </c>
      <c r="L344" s="31">
        <v>-11170</v>
      </c>
      <c r="M344" s="33">
        <v>-4093.4580685900983</v>
      </c>
      <c r="N344" s="32">
        <v>7088</v>
      </c>
      <c r="O344" s="31">
        <v>0</v>
      </c>
      <c r="P344" s="31">
        <v>9686</v>
      </c>
      <c r="Q344" s="31">
        <v>0</v>
      </c>
      <c r="R344" s="33">
        <v>16774</v>
      </c>
      <c r="S344" s="32">
        <v>7</v>
      </c>
      <c r="T344" s="31">
        <v>15753</v>
      </c>
      <c r="U344" s="31">
        <v>9103</v>
      </c>
      <c r="V344" s="31">
        <v>8330.949021396751</v>
      </c>
      <c r="W344" s="30">
        <v>33193.949021396751</v>
      </c>
      <c r="X344" s="32">
        <v>-17459.949021396751</v>
      </c>
      <c r="Y344" s="31">
        <v>-1065</v>
      </c>
      <c r="Z344" s="31">
        <v>2565</v>
      </c>
      <c r="AA344" s="31">
        <v>-460</v>
      </c>
      <c r="AB344" s="31">
        <v>0</v>
      </c>
      <c r="AC344" s="33">
        <v>0</v>
      </c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  <c r="OH344" s="34"/>
      <c r="OI344" s="34"/>
      <c r="OJ344" s="34"/>
      <c r="OK344" s="34"/>
      <c r="OL344" s="34"/>
      <c r="OM344" s="34"/>
      <c r="ON344" s="34"/>
      <c r="OO344" s="34"/>
      <c r="OP344" s="34"/>
      <c r="OQ344" s="34"/>
      <c r="OR344" s="34"/>
      <c r="OS344" s="34"/>
      <c r="OT344" s="34"/>
      <c r="OU344" s="34"/>
      <c r="OV344" s="34"/>
      <c r="OW344" s="34"/>
      <c r="OX344" s="34"/>
      <c r="OY344" s="34"/>
      <c r="OZ344" s="34"/>
      <c r="PA344" s="34"/>
      <c r="PB344" s="34"/>
      <c r="PC344" s="34"/>
      <c r="PD344" s="34"/>
      <c r="PE344" s="34"/>
      <c r="PF344" s="34"/>
      <c r="PG344" s="34"/>
      <c r="PH344" s="34"/>
      <c r="PI344" s="34"/>
      <c r="PJ344" s="34"/>
      <c r="PK344" s="34"/>
      <c r="PL344" s="34"/>
      <c r="PM344" s="34"/>
      <c r="PN344" s="34"/>
      <c r="PO344" s="34"/>
      <c r="PP344" s="34"/>
      <c r="PQ344" s="34"/>
      <c r="PR344" s="34"/>
      <c r="PS344" s="34"/>
      <c r="PT344" s="34"/>
      <c r="PU344" s="34"/>
      <c r="PV344" s="34"/>
      <c r="PW344" s="34"/>
      <c r="PX344" s="34"/>
      <c r="PY344" s="34"/>
      <c r="PZ344" s="34"/>
    </row>
    <row r="345" spans="1:442" s="35" customFormat="1">
      <c r="A345" s="36" t="s">
        <v>53</v>
      </c>
      <c r="B345" s="37" t="s">
        <v>135</v>
      </c>
      <c r="C345" s="27">
        <v>18707.2765</v>
      </c>
      <c r="D345" s="28">
        <v>1.806E-5</v>
      </c>
      <c r="E345" s="28">
        <v>1.8159999999999999E-5</v>
      </c>
      <c r="F345" s="32">
        <v>222476</v>
      </c>
      <c r="G345" s="31">
        <v>255713</v>
      </c>
      <c r="H345" s="33">
        <v>194933</v>
      </c>
      <c r="I345" s="32">
        <v>9682</v>
      </c>
      <c r="J345" s="31">
        <v>-28827.093745087634</v>
      </c>
      <c r="K345" s="31">
        <v>-19145.093745087634</v>
      </c>
      <c r="L345" s="31">
        <v>-4334</v>
      </c>
      <c r="M345" s="33">
        <v>-23479.093745087634</v>
      </c>
      <c r="N345" s="32">
        <v>2751</v>
      </c>
      <c r="O345" s="31">
        <v>0</v>
      </c>
      <c r="P345" s="31">
        <v>3759</v>
      </c>
      <c r="Q345" s="31">
        <v>86.995642072475263</v>
      </c>
      <c r="R345" s="33">
        <v>6596.9956420724757</v>
      </c>
      <c r="S345" s="32">
        <v>3</v>
      </c>
      <c r="T345" s="31">
        <v>6113</v>
      </c>
      <c r="U345" s="31">
        <v>3532</v>
      </c>
      <c r="V345" s="31">
        <v>640.69620878693343</v>
      </c>
      <c r="W345" s="30">
        <v>10288.696208786934</v>
      </c>
      <c r="X345" s="32">
        <v>-4095.7005667144581</v>
      </c>
      <c r="Y345" s="31">
        <v>-413</v>
      </c>
      <c r="Z345" s="31">
        <v>995</v>
      </c>
      <c r="AA345" s="31">
        <v>-178</v>
      </c>
      <c r="AB345" s="31">
        <v>0</v>
      </c>
      <c r="AC345" s="33">
        <v>0</v>
      </c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  <c r="OH345" s="34"/>
      <c r="OI345" s="34"/>
      <c r="OJ345" s="34"/>
      <c r="OK345" s="34"/>
      <c r="OL345" s="34"/>
      <c r="OM345" s="34"/>
      <c r="ON345" s="34"/>
      <c r="OO345" s="34"/>
      <c r="OP345" s="34"/>
      <c r="OQ345" s="34"/>
      <c r="OR345" s="34"/>
      <c r="OS345" s="34"/>
      <c r="OT345" s="34"/>
      <c r="OU345" s="34"/>
      <c r="OV345" s="34"/>
      <c r="OW345" s="34"/>
      <c r="OX345" s="34"/>
      <c r="OY345" s="34"/>
      <c r="OZ345" s="34"/>
      <c r="PA345" s="34"/>
      <c r="PB345" s="34"/>
      <c r="PC345" s="34"/>
      <c r="PD345" s="34"/>
      <c r="PE345" s="34"/>
      <c r="PF345" s="34"/>
      <c r="PG345" s="34"/>
      <c r="PH345" s="34"/>
      <c r="PI345" s="34"/>
      <c r="PJ345" s="34"/>
      <c r="PK345" s="34"/>
      <c r="PL345" s="34"/>
      <c r="PM345" s="34"/>
      <c r="PN345" s="34"/>
      <c r="PO345" s="34"/>
      <c r="PP345" s="34"/>
      <c r="PQ345" s="34"/>
      <c r="PR345" s="34"/>
      <c r="PS345" s="34"/>
      <c r="PT345" s="34"/>
      <c r="PU345" s="34"/>
      <c r="PV345" s="34"/>
      <c r="PW345" s="34"/>
      <c r="PX345" s="34"/>
      <c r="PY345" s="34"/>
      <c r="PZ345" s="34"/>
    </row>
    <row r="346" spans="1:442" s="35" customFormat="1">
      <c r="A346" s="36" t="s">
        <v>54</v>
      </c>
      <c r="B346" s="37" t="s">
        <v>435</v>
      </c>
      <c r="C346" s="27">
        <v>51105.892899999999</v>
      </c>
      <c r="D346" s="28">
        <v>4.973E-5</v>
      </c>
      <c r="E346" s="28">
        <v>4.9950000000000001E-5</v>
      </c>
      <c r="F346" s="32">
        <v>612610</v>
      </c>
      <c r="G346" s="31">
        <v>704132</v>
      </c>
      <c r="H346" s="33">
        <v>536767</v>
      </c>
      <c r="I346" s="32">
        <v>26659</v>
      </c>
      <c r="J346" s="31">
        <v>-3135.8527962147632</v>
      </c>
      <c r="K346" s="31">
        <v>23523.147203785236</v>
      </c>
      <c r="L346" s="31">
        <v>-11935</v>
      </c>
      <c r="M346" s="33">
        <v>11588.147203785236</v>
      </c>
      <c r="N346" s="32">
        <v>7574</v>
      </c>
      <c r="O346" s="31">
        <v>0</v>
      </c>
      <c r="P346" s="31">
        <v>10350</v>
      </c>
      <c r="Q346" s="31">
        <v>0</v>
      </c>
      <c r="R346" s="33">
        <v>17924</v>
      </c>
      <c r="S346" s="32">
        <v>7</v>
      </c>
      <c r="T346" s="31">
        <v>16833</v>
      </c>
      <c r="U346" s="31">
        <v>9727</v>
      </c>
      <c r="V346" s="31">
        <v>1684.4800553282041</v>
      </c>
      <c r="W346" s="30">
        <v>28251.480055328204</v>
      </c>
      <c r="X346" s="32">
        <v>-11438.480055328204</v>
      </c>
      <c r="Y346" s="31">
        <v>-1138</v>
      </c>
      <c r="Z346" s="31">
        <v>2741</v>
      </c>
      <c r="AA346" s="31">
        <v>-492</v>
      </c>
      <c r="AB346" s="31">
        <v>0</v>
      </c>
      <c r="AC346" s="33">
        <v>0</v>
      </c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  <c r="OH346" s="34"/>
      <c r="OI346" s="34"/>
      <c r="OJ346" s="34"/>
      <c r="OK346" s="34"/>
      <c r="OL346" s="34"/>
      <c r="OM346" s="34"/>
      <c r="ON346" s="34"/>
      <c r="OO346" s="34"/>
      <c r="OP346" s="34"/>
      <c r="OQ346" s="34"/>
      <c r="OR346" s="34"/>
      <c r="OS346" s="34"/>
      <c r="OT346" s="34"/>
      <c r="OU346" s="34"/>
      <c r="OV346" s="34"/>
      <c r="OW346" s="34"/>
      <c r="OX346" s="34"/>
      <c r="OY346" s="34"/>
      <c r="OZ346" s="34"/>
      <c r="PA346" s="34"/>
      <c r="PB346" s="34"/>
      <c r="PC346" s="34"/>
      <c r="PD346" s="34"/>
      <c r="PE346" s="34"/>
      <c r="PF346" s="34"/>
      <c r="PG346" s="34"/>
      <c r="PH346" s="34"/>
      <c r="PI346" s="34"/>
      <c r="PJ346" s="34"/>
      <c r="PK346" s="34"/>
      <c r="PL346" s="34"/>
      <c r="PM346" s="34"/>
      <c r="PN346" s="34"/>
      <c r="PO346" s="34"/>
      <c r="PP346" s="34"/>
      <c r="PQ346" s="34"/>
      <c r="PR346" s="34"/>
      <c r="PS346" s="34"/>
      <c r="PT346" s="34"/>
      <c r="PU346" s="34"/>
      <c r="PV346" s="34"/>
      <c r="PW346" s="34"/>
      <c r="PX346" s="34"/>
      <c r="PY346" s="34"/>
      <c r="PZ346" s="34"/>
    </row>
    <row r="347" spans="1:442" s="35" customFormat="1">
      <c r="A347" s="36" t="s">
        <v>55</v>
      </c>
      <c r="B347" s="37" t="s">
        <v>436</v>
      </c>
      <c r="C347" s="27">
        <v>77464.998800000001</v>
      </c>
      <c r="D347" s="28">
        <v>7.5210000000000007E-5</v>
      </c>
      <c r="E347" s="28">
        <v>7.7119999999999993E-5</v>
      </c>
      <c r="F347" s="32">
        <v>926491</v>
      </c>
      <c r="G347" s="31">
        <v>1064906</v>
      </c>
      <c r="H347" s="33">
        <v>811788</v>
      </c>
      <c r="I347" s="32">
        <v>40318</v>
      </c>
      <c r="J347" s="31">
        <v>-49414.610636061399</v>
      </c>
      <c r="K347" s="31">
        <v>-9096.6106360613994</v>
      </c>
      <c r="L347" s="31">
        <v>-18050</v>
      </c>
      <c r="M347" s="33">
        <v>-27146.610636061399</v>
      </c>
      <c r="N347" s="32">
        <v>11455</v>
      </c>
      <c r="O347" s="31">
        <v>0</v>
      </c>
      <c r="P347" s="31">
        <v>15652</v>
      </c>
      <c r="Q347" s="31">
        <v>0</v>
      </c>
      <c r="R347" s="33">
        <v>27107</v>
      </c>
      <c r="S347" s="32">
        <v>11</v>
      </c>
      <c r="T347" s="31">
        <v>25458</v>
      </c>
      <c r="U347" s="31">
        <v>14710</v>
      </c>
      <c r="V347" s="31">
        <v>12590.253229094518</v>
      </c>
      <c r="W347" s="30">
        <v>52769.253229094516</v>
      </c>
      <c r="X347" s="32">
        <v>-27342.253229094516</v>
      </c>
      <c r="Y347" s="31">
        <v>-1720</v>
      </c>
      <c r="Z347" s="31">
        <v>4145</v>
      </c>
      <c r="AA347" s="31">
        <v>-745</v>
      </c>
      <c r="AB347" s="31">
        <v>0</v>
      </c>
      <c r="AC347" s="33">
        <v>0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  <c r="OH347" s="34"/>
      <c r="OI347" s="34"/>
      <c r="OJ347" s="34"/>
      <c r="OK347" s="34"/>
      <c r="OL347" s="34"/>
      <c r="OM347" s="34"/>
      <c r="ON347" s="34"/>
      <c r="OO347" s="34"/>
      <c r="OP347" s="34"/>
      <c r="OQ347" s="34"/>
      <c r="OR347" s="34"/>
      <c r="OS347" s="34"/>
      <c r="OT347" s="34"/>
      <c r="OU347" s="34"/>
      <c r="OV347" s="34"/>
      <c r="OW347" s="34"/>
      <c r="OX347" s="34"/>
      <c r="OY347" s="34"/>
      <c r="OZ347" s="34"/>
      <c r="PA347" s="34"/>
      <c r="PB347" s="34"/>
      <c r="PC347" s="34"/>
      <c r="PD347" s="34"/>
      <c r="PE347" s="34"/>
      <c r="PF347" s="34"/>
      <c r="PG347" s="34"/>
      <c r="PH347" s="34"/>
      <c r="PI347" s="34"/>
      <c r="PJ347" s="34"/>
      <c r="PK347" s="34"/>
      <c r="PL347" s="34"/>
      <c r="PM347" s="34"/>
      <c r="PN347" s="34"/>
      <c r="PO347" s="34"/>
      <c r="PP347" s="34"/>
      <c r="PQ347" s="34"/>
      <c r="PR347" s="34"/>
      <c r="PS347" s="34"/>
      <c r="PT347" s="34"/>
      <c r="PU347" s="34"/>
      <c r="PV347" s="34"/>
      <c r="PW347" s="34"/>
      <c r="PX347" s="34"/>
      <c r="PY347" s="34"/>
      <c r="PZ347" s="34"/>
    </row>
    <row r="348" spans="1:442" s="35" customFormat="1">
      <c r="A348" s="36" t="s">
        <v>56</v>
      </c>
      <c r="B348" s="37" t="s">
        <v>137</v>
      </c>
      <c r="C348" s="27">
        <v>12952.104800000001</v>
      </c>
      <c r="D348" s="28">
        <v>1.9680000000000001E-5</v>
      </c>
      <c r="E348" s="28">
        <v>2.2209999999999999E-5</v>
      </c>
      <c r="F348" s="32">
        <v>242433</v>
      </c>
      <c r="G348" s="31">
        <v>278651</v>
      </c>
      <c r="H348" s="33">
        <v>212418</v>
      </c>
      <c r="I348" s="32">
        <v>10550</v>
      </c>
      <c r="J348" s="31">
        <v>-14593.797448138117</v>
      </c>
      <c r="K348" s="31">
        <v>-4043.797448138117</v>
      </c>
      <c r="L348" s="31">
        <v>-4723</v>
      </c>
      <c r="M348" s="33">
        <v>-8766.797448138117</v>
      </c>
      <c r="N348" s="32">
        <v>2997</v>
      </c>
      <c r="O348" s="31">
        <v>0</v>
      </c>
      <c r="P348" s="31">
        <v>4096</v>
      </c>
      <c r="Q348" s="31">
        <v>171.33219184326722</v>
      </c>
      <c r="R348" s="33">
        <v>7264.3321918432675</v>
      </c>
      <c r="S348" s="32">
        <v>3</v>
      </c>
      <c r="T348" s="31">
        <v>6662</v>
      </c>
      <c r="U348" s="31">
        <v>3849</v>
      </c>
      <c r="V348" s="31">
        <v>20028.947595663656</v>
      </c>
      <c r="W348" s="30">
        <v>30542.947595663656</v>
      </c>
      <c r="X348" s="32">
        <v>-23717.615403820389</v>
      </c>
      <c r="Y348" s="31">
        <v>-450</v>
      </c>
      <c r="Z348" s="31">
        <v>1085</v>
      </c>
      <c r="AA348" s="31">
        <v>-196</v>
      </c>
      <c r="AB348" s="31">
        <v>0</v>
      </c>
      <c r="AC348" s="33">
        <v>0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  <c r="OH348" s="34"/>
      <c r="OI348" s="34"/>
      <c r="OJ348" s="34"/>
      <c r="OK348" s="34"/>
      <c r="OL348" s="34"/>
      <c r="OM348" s="34"/>
      <c r="ON348" s="34"/>
      <c r="OO348" s="34"/>
      <c r="OP348" s="34"/>
      <c r="OQ348" s="34"/>
      <c r="OR348" s="34"/>
      <c r="OS348" s="34"/>
      <c r="OT348" s="34"/>
      <c r="OU348" s="34"/>
      <c r="OV348" s="34"/>
      <c r="OW348" s="34"/>
      <c r="OX348" s="34"/>
      <c r="OY348" s="34"/>
      <c r="OZ348" s="34"/>
      <c r="PA348" s="34"/>
      <c r="PB348" s="34"/>
      <c r="PC348" s="34"/>
      <c r="PD348" s="34"/>
      <c r="PE348" s="34"/>
      <c r="PF348" s="34"/>
      <c r="PG348" s="34"/>
      <c r="PH348" s="34"/>
      <c r="PI348" s="34"/>
      <c r="PJ348" s="34"/>
      <c r="PK348" s="34"/>
      <c r="PL348" s="34"/>
      <c r="PM348" s="34"/>
      <c r="PN348" s="34"/>
      <c r="PO348" s="34"/>
      <c r="PP348" s="34"/>
      <c r="PQ348" s="34"/>
      <c r="PR348" s="34"/>
      <c r="PS348" s="34"/>
      <c r="PT348" s="34"/>
      <c r="PU348" s="34"/>
      <c r="PV348" s="34"/>
      <c r="PW348" s="34"/>
      <c r="PX348" s="34"/>
      <c r="PY348" s="34"/>
      <c r="PZ348" s="34"/>
    </row>
    <row r="349" spans="1:442" s="35" customFormat="1">
      <c r="A349" s="36" t="s">
        <v>57</v>
      </c>
      <c r="B349" s="37" t="s">
        <v>437</v>
      </c>
      <c r="C349" s="27">
        <v>79720.755399999995</v>
      </c>
      <c r="D349" s="28">
        <v>7.7719999999999994E-5</v>
      </c>
      <c r="E349" s="28">
        <v>7.8609999999999994E-5</v>
      </c>
      <c r="F349" s="32">
        <v>957411</v>
      </c>
      <c r="G349" s="31">
        <v>1100445</v>
      </c>
      <c r="H349" s="33">
        <v>838880</v>
      </c>
      <c r="I349" s="32">
        <v>41664</v>
      </c>
      <c r="J349" s="31">
        <v>29577.55822082267</v>
      </c>
      <c r="K349" s="31">
        <v>71241.55822082267</v>
      </c>
      <c r="L349" s="31">
        <v>-18653</v>
      </c>
      <c r="M349" s="33">
        <v>52588.55822082267</v>
      </c>
      <c r="N349" s="32">
        <v>11837</v>
      </c>
      <c r="O349" s="31">
        <v>0</v>
      </c>
      <c r="P349" s="31">
        <v>16175</v>
      </c>
      <c r="Q349" s="31">
        <v>0</v>
      </c>
      <c r="R349" s="33">
        <v>28012</v>
      </c>
      <c r="S349" s="32">
        <v>12</v>
      </c>
      <c r="T349" s="31">
        <v>26308</v>
      </c>
      <c r="U349" s="31">
        <v>15201</v>
      </c>
      <c r="V349" s="31">
        <v>6142.8448238868923</v>
      </c>
      <c r="W349" s="30">
        <v>47663.844823886895</v>
      </c>
      <c r="X349" s="32">
        <v>-21386.844823886891</v>
      </c>
      <c r="Y349" s="31">
        <v>-1778</v>
      </c>
      <c r="Z349" s="31">
        <v>4283</v>
      </c>
      <c r="AA349" s="31">
        <v>-770</v>
      </c>
      <c r="AB349" s="31">
        <v>0</v>
      </c>
      <c r="AC349" s="33">
        <v>0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  <c r="OH349" s="34"/>
      <c r="OI349" s="34"/>
      <c r="OJ349" s="34"/>
      <c r="OK349" s="34"/>
      <c r="OL349" s="34"/>
      <c r="OM349" s="34"/>
      <c r="ON349" s="34"/>
      <c r="OO349" s="34"/>
      <c r="OP349" s="34"/>
      <c r="OQ349" s="34"/>
      <c r="OR349" s="34"/>
      <c r="OS349" s="34"/>
      <c r="OT349" s="34"/>
      <c r="OU349" s="34"/>
      <c r="OV349" s="34"/>
      <c r="OW349" s="34"/>
      <c r="OX349" s="34"/>
      <c r="OY349" s="34"/>
      <c r="OZ349" s="34"/>
      <c r="PA349" s="34"/>
      <c r="PB349" s="34"/>
      <c r="PC349" s="34"/>
      <c r="PD349" s="34"/>
      <c r="PE349" s="34"/>
      <c r="PF349" s="34"/>
      <c r="PG349" s="34"/>
      <c r="PH349" s="34"/>
      <c r="PI349" s="34"/>
      <c r="PJ349" s="34"/>
      <c r="PK349" s="34"/>
      <c r="PL349" s="34"/>
      <c r="PM349" s="34"/>
      <c r="PN349" s="34"/>
      <c r="PO349" s="34"/>
      <c r="PP349" s="34"/>
      <c r="PQ349" s="34"/>
      <c r="PR349" s="34"/>
      <c r="PS349" s="34"/>
      <c r="PT349" s="34"/>
      <c r="PU349" s="34"/>
      <c r="PV349" s="34"/>
      <c r="PW349" s="34"/>
      <c r="PX349" s="34"/>
      <c r="PY349" s="34"/>
      <c r="PZ349" s="34"/>
    </row>
    <row r="350" spans="1:442" s="35" customFormat="1">
      <c r="A350" s="36" t="s">
        <v>58</v>
      </c>
      <c r="B350" s="37" t="s">
        <v>438</v>
      </c>
      <c r="C350" s="27">
        <v>67504.880799999999</v>
      </c>
      <c r="D350" s="28">
        <v>6.5629999999999993E-5</v>
      </c>
      <c r="E350" s="28">
        <v>6.5489999999999998E-5</v>
      </c>
      <c r="F350" s="32">
        <v>808478</v>
      </c>
      <c r="G350" s="31">
        <v>929261</v>
      </c>
      <c r="H350" s="33">
        <v>708385</v>
      </c>
      <c r="I350" s="32">
        <v>35183</v>
      </c>
      <c r="J350" s="31">
        <v>37495.397517440288</v>
      </c>
      <c r="K350" s="31">
        <v>72678.397517440288</v>
      </c>
      <c r="L350" s="31">
        <v>-15751</v>
      </c>
      <c r="M350" s="33">
        <v>56927.397517440288</v>
      </c>
      <c r="N350" s="32">
        <v>9996</v>
      </c>
      <c r="O350" s="31">
        <v>0</v>
      </c>
      <c r="P350" s="31">
        <v>13659</v>
      </c>
      <c r="Q350" s="31">
        <v>911.44947610300551</v>
      </c>
      <c r="R350" s="33">
        <v>24566.449476103007</v>
      </c>
      <c r="S350" s="32">
        <v>10</v>
      </c>
      <c r="T350" s="31">
        <v>22215</v>
      </c>
      <c r="U350" s="31">
        <v>12836</v>
      </c>
      <c r="V350" s="31">
        <v>0</v>
      </c>
      <c r="W350" s="30">
        <v>35061</v>
      </c>
      <c r="X350" s="32">
        <v>-11961.550523896994</v>
      </c>
      <c r="Y350" s="31">
        <v>-1501</v>
      </c>
      <c r="Z350" s="31">
        <v>3617</v>
      </c>
      <c r="AA350" s="31">
        <v>-648.99999999999818</v>
      </c>
      <c r="AB350" s="31">
        <v>0</v>
      </c>
      <c r="AC350" s="33">
        <v>0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  <c r="OH350" s="34"/>
      <c r="OI350" s="34"/>
      <c r="OJ350" s="34"/>
      <c r="OK350" s="34"/>
      <c r="OL350" s="34"/>
      <c r="OM350" s="34"/>
      <c r="ON350" s="34"/>
      <c r="OO350" s="34"/>
      <c r="OP350" s="34"/>
      <c r="OQ350" s="34"/>
      <c r="OR350" s="34"/>
      <c r="OS350" s="34"/>
      <c r="OT350" s="34"/>
      <c r="OU350" s="34"/>
      <c r="OV350" s="34"/>
      <c r="OW350" s="34"/>
      <c r="OX350" s="34"/>
      <c r="OY350" s="34"/>
      <c r="OZ350" s="34"/>
      <c r="PA350" s="34"/>
      <c r="PB350" s="34"/>
      <c r="PC350" s="34"/>
      <c r="PD350" s="34"/>
      <c r="PE350" s="34"/>
      <c r="PF350" s="34"/>
      <c r="PG350" s="34"/>
      <c r="PH350" s="34"/>
      <c r="PI350" s="34"/>
      <c r="PJ350" s="34"/>
      <c r="PK350" s="34"/>
      <c r="PL350" s="34"/>
      <c r="PM350" s="34"/>
      <c r="PN350" s="34"/>
      <c r="PO350" s="34"/>
      <c r="PP350" s="34"/>
      <c r="PQ350" s="34"/>
      <c r="PR350" s="34"/>
      <c r="PS350" s="34"/>
      <c r="PT350" s="34"/>
      <c r="PU350" s="34"/>
      <c r="PV350" s="34"/>
      <c r="PW350" s="34"/>
      <c r="PX350" s="34"/>
      <c r="PY350" s="34"/>
      <c r="PZ350" s="34"/>
    </row>
    <row r="351" spans="1:442" s="35" customFormat="1">
      <c r="A351" s="36" t="s">
        <v>59</v>
      </c>
      <c r="B351" s="37" t="s">
        <v>439</v>
      </c>
      <c r="C351" s="27">
        <v>251791.51360000001</v>
      </c>
      <c r="D351" s="28">
        <v>2.4526000000000002E-4</v>
      </c>
      <c r="E351" s="28">
        <v>2.4867999999999998E-4</v>
      </c>
      <c r="F351" s="32">
        <v>3021291</v>
      </c>
      <c r="G351" s="31">
        <v>3472660</v>
      </c>
      <c r="H351" s="33">
        <v>2647243</v>
      </c>
      <c r="I351" s="32">
        <v>131478</v>
      </c>
      <c r="J351" s="31">
        <v>23216.961594052184</v>
      </c>
      <c r="K351" s="31">
        <v>154694.96159405218</v>
      </c>
      <c r="L351" s="31">
        <v>-58862</v>
      </c>
      <c r="M351" s="33">
        <v>95832.961594052176</v>
      </c>
      <c r="N351" s="32">
        <v>37354</v>
      </c>
      <c r="O351" s="31">
        <v>0</v>
      </c>
      <c r="P351" s="31">
        <v>51042</v>
      </c>
      <c r="Q351" s="31">
        <v>0</v>
      </c>
      <c r="R351" s="33">
        <v>88396</v>
      </c>
      <c r="S351" s="32">
        <v>37</v>
      </c>
      <c r="T351" s="31">
        <v>83019</v>
      </c>
      <c r="U351" s="31">
        <v>47970</v>
      </c>
      <c r="V351" s="31">
        <v>23360.964827964046</v>
      </c>
      <c r="W351" s="30">
        <v>154386.96482796405</v>
      </c>
      <c r="X351" s="32">
        <v>-71466.964827964053</v>
      </c>
      <c r="Y351" s="31">
        <v>-5610</v>
      </c>
      <c r="Z351" s="31">
        <v>13517</v>
      </c>
      <c r="AA351" s="31">
        <v>-2431</v>
      </c>
      <c r="AB351" s="31">
        <v>0</v>
      </c>
      <c r="AC351" s="33">
        <v>0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  <c r="OH351" s="34"/>
      <c r="OI351" s="34"/>
      <c r="OJ351" s="34"/>
      <c r="OK351" s="34"/>
      <c r="OL351" s="34"/>
      <c r="OM351" s="34"/>
      <c r="ON351" s="34"/>
      <c r="OO351" s="34"/>
      <c r="OP351" s="34"/>
      <c r="OQ351" s="34"/>
      <c r="OR351" s="34"/>
      <c r="OS351" s="34"/>
      <c r="OT351" s="34"/>
      <c r="OU351" s="34"/>
      <c r="OV351" s="34"/>
      <c r="OW351" s="34"/>
      <c r="OX351" s="34"/>
      <c r="OY351" s="34"/>
      <c r="OZ351" s="34"/>
      <c r="PA351" s="34"/>
      <c r="PB351" s="34"/>
      <c r="PC351" s="34"/>
      <c r="PD351" s="34"/>
      <c r="PE351" s="34"/>
      <c r="PF351" s="34"/>
      <c r="PG351" s="34"/>
      <c r="PH351" s="34"/>
      <c r="PI351" s="34"/>
      <c r="PJ351" s="34"/>
      <c r="PK351" s="34"/>
      <c r="PL351" s="34"/>
      <c r="PM351" s="34"/>
      <c r="PN351" s="34"/>
      <c r="PO351" s="34"/>
      <c r="PP351" s="34"/>
      <c r="PQ351" s="34"/>
      <c r="PR351" s="34"/>
      <c r="PS351" s="34"/>
      <c r="PT351" s="34"/>
      <c r="PU351" s="34"/>
      <c r="PV351" s="34"/>
      <c r="PW351" s="34"/>
      <c r="PX351" s="34"/>
      <c r="PY351" s="34"/>
      <c r="PZ351" s="34"/>
    </row>
    <row r="352" spans="1:442" s="35" customFormat="1">
      <c r="A352" s="36" t="s">
        <v>60</v>
      </c>
      <c r="B352" s="37" t="s">
        <v>139</v>
      </c>
      <c r="C352" s="27">
        <v>2368.8200000000002</v>
      </c>
      <c r="D352" s="28">
        <v>2.2400000000000002E-6</v>
      </c>
      <c r="E352" s="28">
        <v>0</v>
      </c>
      <c r="F352" s="32">
        <v>27594</v>
      </c>
      <c r="G352" s="31">
        <v>31716</v>
      </c>
      <c r="H352" s="33">
        <v>24178</v>
      </c>
      <c r="I352" s="32">
        <v>1201</v>
      </c>
      <c r="J352" s="31">
        <v>15147.393361795919</v>
      </c>
      <c r="K352" s="31">
        <v>16348.393361795919</v>
      </c>
      <c r="L352" s="31">
        <v>-538</v>
      </c>
      <c r="M352" s="33">
        <v>15810.393361795919</v>
      </c>
      <c r="N352" s="32">
        <v>341</v>
      </c>
      <c r="O352" s="31">
        <v>0</v>
      </c>
      <c r="P352" s="31">
        <v>466</v>
      </c>
      <c r="Q352" s="31">
        <v>14541.497627324083</v>
      </c>
      <c r="R352" s="33">
        <v>15348.497627324083</v>
      </c>
      <c r="S352" s="32">
        <v>0</v>
      </c>
      <c r="T352" s="31">
        <v>758</v>
      </c>
      <c r="U352" s="31">
        <v>438</v>
      </c>
      <c r="V352" s="31">
        <v>0</v>
      </c>
      <c r="W352" s="30">
        <v>1196</v>
      </c>
      <c r="X352" s="32">
        <v>14102.497627324083</v>
      </c>
      <c r="Y352" s="31">
        <v>-51</v>
      </c>
      <c r="Z352" s="31">
        <v>123</v>
      </c>
      <c r="AA352" s="31">
        <v>-22</v>
      </c>
      <c r="AB352" s="31">
        <v>0</v>
      </c>
      <c r="AC352" s="33">
        <v>0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  <c r="OH352" s="34"/>
      <c r="OI352" s="34"/>
      <c r="OJ352" s="34"/>
      <c r="OK352" s="34"/>
      <c r="OL352" s="34"/>
      <c r="OM352" s="34"/>
      <c r="ON352" s="34"/>
      <c r="OO352" s="34"/>
      <c r="OP352" s="34"/>
      <c r="OQ352" s="34"/>
      <c r="OR352" s="34"/>
      <c r="OS352" s="34"/>
      <c r="OT352" s="34"/>
      <c r="OU352" s="34"/>
      <c r="OV352" s="34"/>
      <c r="OW352" s="34"/>
      <c r="OX352" s="34"/>
      <c r="OY352" s="34"/>
      <c r="OZ352" s="34"/>
      <c r="PA352" s="34"/>
      <c r="PB352" s="34"/>
      <c r="PC352" s="34"/>
      <c r="PD352" s="34"/>
      <c r="PE352" s="34"/>
      <c r="PF352" s="34"/>
      <c r="PG352" s="34"/>
      <c r="PH352" s="34"/>
      <c r="PI352" s="34"/>
      <c r="PJ352" s="34"/>
      <c r="PK352" s="34"/>
      <c r="PL352" s="34"/>
      <c r="PM352" s="34"/>
      <c r="PN352" s="34"/>
      <c r="PO352" s="34"/>
      <c r="PP352" s="34"/>
      <c r="PQ352" s="34"/>
      <c r="PR352" s="34"/>
      <c r="PS352" s="34"/>
      <c r="PT352" s="34"/>
      <c r="PU352" s="34"/>
      <c r="PV352" s="34"/>
      <c r="PW352" s="34"/>
      <c r="PX352" s="34"/>
      <c r="PY352" s="34"/>
      <c r="PZ352" s="34"/>
    </row>
    <row r="353" spans="1:442" s="35" customFormat="1">
      <c r="A353" s="36" t="s">
        <v>61</v>
      </c>
      <c r="B353" s="37" t="s">
        <v>440</v>
      </c>
      <c r="C353" s="27">
        <v>54588.305200000003</v>
      </c>
      <c r="D353" s="28">
        <v>5.308E-5</v>
      </c>
      <c r="E353" s="28">
        <v>5.2779999999999999E-5</v>
      </c>
      <c r="F353" s="32">
        <v>653878</v>
      </c>
      <c r="G353" s="31">
        <v>751565</v>
      </c>
      <c r="H353" s="33">
        <v>572925</v>
      </c>
      <c r="I353" s="32">
        <v>28455</v>
      </c>
      <c r="J353" s="31">
        <v>-2493.7762944525834</v>
      </c>
      <c r="K353" s="31">
        <v>25961.223705547418</v>
      </c>
      <c r="L353" s="31">
        <v>-12739</v>
      </c>
      <c r="M353" s="33">
        <v>13222.223705547418</v>
      </c>
      <c r="N353" s="32">
        <v>8084</v>
      </c>
      <c r="O353" s="31">
        <v>0</v>
      </c>
      <c r="P353" s="31">
        <v>11047</v>
      </c>
      <c r="Q353" s="31">
        <v>1772.8646587493936</v>
      </c>
      <c r="R353" s="33">
        <v>20903.864658749393</v>
      </c>
      <c r="S353" s="32">
        <v>8</v>
      </c>
      <c r="T353" s="31">
        <v>17967</v>
      </c>
      <c r="U353" s="31">
        <v>10382</v>
      </c>
      <c r="V353" s="31">
        <v>37.432902081089438</v>
      </c>
      <c r="W353" s="30">
        <v>28394.432902081091</v>
      </c>
      <c r="X353" s="32">
        <v>-8675.5682433316961</v>
      </c>
      <c r="Y353" s="31">
        <v>-1214</v>
      </c>
      <c r="Z353" s="31">
        <v>2925</v>
      </c>
      <c r="AA353" s="31">
        <v>-526</v>
      </c>
      <c r="AB353" s="31">
        <v>0</v>
      </c>
      <c r="AC353" s="33">
        <v>0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  <c r="OH353" s="34"/>
      <c r="OI353" s="34"/>
      <c r="OJ353" s="34"/>
      <c r="OK353" s="34"/>
      <c r="OL353" s="34"/>
      <c r="OM353" s="34"/>
      <c r="ON353" s="34"/>
      <c r="OO353" s="34"/>
      <c r="OP353" s="34"/>
      <c r="OQ353" s="34"/>
      <c r="OR353" s="34"/>
      <c r="OS353" s="34"/>
      <c r="OT353" s="34"/>
      <c r="OU353" s="34"/>
      <c r="OV353" s="34"/>
      <c r="OW353" s="34"/>
      <c r="OX353" s="34"/>
      <c r="OY353" s="34"/>
      <c r="OZ353" s="34"/>
      <c r="PA353" s="34"/>
      <c r="PB353" s="34"/>
      <c r="PC353" s="34"/>
      <c r="PD353" s="34"/>
      <c r="PE353" s="34"/>
      <c r="PF353" s="34"/>
      <c r="PG353" s="34"/>
      <c r="PH353" s="34"/>
      <c r="PI353" s="34"/>
      <c r="PJ353" s="34"/>
      <c r="PK353" s="34"/>
      <c r="PL353" s="34"/>
      <c r="PM353" s="34"/>
      <c r="PN353" s="34"/>
      <c r="PO353" s="34"/>
      <c r="PP353" s="34"/>
      <c r="PQ353" s="34"/>
      <c r="PR353" s="34"/>
      <c r="PS353" s="34"/>
      <c r="PT353" s="34"/>
      <c r="PU353" s="34"/>
      <c r="PV353" s="34"/>
      <c r="PW353" s="34"/>
      <c r="PX353" s="34"/>
      <c r="PY353" s="34"/>
      <c r="PZ353" s="34"/>
    </row>
    <row r="354" spans="1:442" s="35" customFormat="1">
      <c r="A354" s="36" t="s">
        <v>62</v>
      </c>
      <c r="B354" s="37" t="s">
        <v>140</v>
      </c>
      <c r="C354" s="27">
        <v>21124.907599999999</v>
      </c>
      <c r="D354" s="28">
        <v>2.0550000000000001E-5</v>
      </c>
      <c r="E354" s="28">
        <v>2.0360000000000002E-5</v>
      </c>
      <c r="F354" s="32">
        <v>253150</v>
      </c>
      <c r="G354" s="31">
        <v>290969</v>
      </c>
      <c r="H354" s="33">
        <v>221809</v>
      </c>
      <c r="I354" s="32">
        <v>11016</v>
      </c>
      <c r="J354" s="31">
        <v>-2222.414292529485</v>
      </c>
      <c r="K354" s="31">
        <v>8793.5857074705145</v>
      </c>
      <c r="L354" s="31">
        <v>-4932</v>
      </c>
      <c r="M354" s="33">
        <v>3861.5857074705145</v>
      </c>
      <c r="N354" s="32">
        <v>3130</v>
      </c>
      <c r="O354" s="31">
        <v>0</v>
      </c>
      <c r="P354" s="31">
        <v>4277</v>
      </c>
      <c r="Q354" s="31">
        <v>1167.1315602553022</v>
      </c>
      <c r="R354" s="33">
        <v>8574.1315602553022</v>
      </c>
      <c r="S354" s="32">
        <v>3</v>
      </c>
      <c r="T354" s="31">
        <v>6956</v>
      </c>
      <c r="U354" s="31">
        <v>4019</v>
      </c>
      <c r="V354" s="31">
        <v>0</v>
      </c>
      <c r="W354" s="30">
        <v>10978</v>
      </c>
      <c r="X354" s="32">
        <v>-2863.8684397446978</v>
      </c>
      <c r="Y354" s="31">
        <v>-470</v>
      </c>
      <c r="Z354" s="31">
        <v>1133</v>
      </c>
      <c r="AA354" s="31">
        <v>-203</v>
      </c>
      <c r="AB354" s="31">
        <v>0</v>
      </c>
      <c r="AC354" s="33">
        <v>0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  <c r="OH354" s="34"/>
      <c r="OI354" s="34"/>
      <c r="OJ354" s="34"/>
      <c r="OK354" s="34"/>
      <c r="OL354" s="34"/>
      <c r="OM354" s="34"/>
      <c r="ON354" s="34"/>
      <c r="OO354" s="34"/>
      <c r="OP354" s="34"/>
      <c r="OQ354" s="34"/>
      <c r="OR354" s="34"/>
      <c r="OS354" s="34"/>
      <c r="OT354" s="34"/>
      <c r="OU354" s="34"/>
      <c r="OV354" s="34"/>
      <c r="OW354" s="34"/>
      <c r="OX354" s="34"/>
      <c r="OY354" s="34"/>
      <c r="OZ354" s="34"/>
      <c r="PA354" s="34"/>
      <c r="PB354" s="34"/>
      <c r="PC354" s="34"/>
      <c r="PD354" s="34"/>
      <c r="PE354" s="34"/>
      <c r="PF354" s="34"/>
      <c r="PG354" s="34"/>
      <c r="PH354" s="34"/>
      <c r="PI354" s="34"/>
      <c r="PJ354" s="34"/>
      <c r="PK354" s="34"/>
      <c r="PL354" s="34"/>
      <c r="PM354" s="34"/>
      <c r="PN354" s="34"/>
      <c r="PO354" s="34"/>
      <c r="PP354" s="34"/>
      <c r="PQ354" s="34"/>
      <c r="PR354" s="34"/>
      <c r="PS354" s="34"/>
      <c r="PT354" s="34"/>
      <c r="PU354" s="34"/>
      <c r="PV354" s="34"/>
      <c r="PW354" s="34"/>
      <c r="PX354" s="34"/>
      <c r="PY354" s="34"/>
      <c r="PZ354" s="34"/>
    </row>
    <row r="355" spans="1:442" s="35" customFormat="1">
      <c r="A355" s="36" t="s">
        <v>63</v>
      </c>
      <c r="B355" s="37" t="s">
        <v>441</v>
      </c>
      <c r="C355" s="27">
        <v>167117.35560000001</v>
      </c>
      <c r="D355" s="28">
        <v>1.6328E-4</v>
      </c>
      <c r="E355" s="28">
        <v>1.6866E-4</v>
      </c>
      <c r="F355" s="32">
        <v>2011402</v>
      </c>
      <c r="G355" s="31">
        <v>2311897</v>
      </c>
      <c r="H355" s="33">
        <v>1762382</v>
      </c>
      <c r="I355" s="32">
        <v>87530</v>
      </c>
      <c r="J355" s="31">
        <v>-3981.7396082097694</v>
      </c>
      <c r="K355" s="31">
        <v>83548.260391790231</v>
      </c>
      <c r="L355" s="31">
        <v>-39187</v>
      </c>
      <c r="M355" s="33">
        <v>44361.260391790231</v>
      </c>
      <c r="N355" s="32">
        <v>24868</v>
      </c>
      <c r="O355" s="31">
        <v>0</v>
      </c>
      <c r="P355" s="31">
        <v>33981</v>
      </c>
      <c r="Q355" s="31">
        <v>0</v>
      </c>
      <c r="R355" s="33">
        <v>58849</v>
      </c>
      <c r="S355" s="32">
        <v>24</v>
      </c>
      <c r="T355" s="31">
        <v>55269</v>
      </c>
      <c r="U355" s="31">
        <v>31935</v>
      </c>
      <c r="V355" s="31">
        <v>35866.910499065692</v>
      </c>
      <c r="W355" s="30">
        <v>123094.91049906569</v>
      </c>
      <c r="X355" s="32">
        <v>-67892.910499065692</v>
      </c>
      <c r="Y355" s="31">
        <v>-3735</v>
      </c>
      <c r="Z355" s="31">
        <v>8999</v>
      </c>
      <c r="AA355" s="31">
        <v>-1617</v>
      </c>
      <c r="AB355" s="31">
        <v>0</v>
      </c>
      <c r="AC355" s="33">
        <v>0</v>
      </c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  <c r="OH355" s="34"/>
      <c r="OI355" s="34"/>
      <c r="OJ355" s="34"/>
      <c r="OK355" s="34"/>
      <c r="OL355" s="34"/>
      <c r="OM355" s="34"/>
      <c r="ON355" s="34"/>
      <c r="OO355" s="34"/>
      <c r="OP355" s="34"/>
      <c r="OQ355" s="34"/>
      <c r="OR355" s="34"/>
      <c r="OS355" s="34"/>
      <c r="OT355" s="34"/>
      <c r="OU355" s="34"/>
      <c r="OV355" s="34"/>
      <c r="OW355" s="34"/>
      <c r="OX355" s="34"/>
      <c r="OY355" s="34"/>
      <c r="OZ355" s="34"/>
      <c r="PA355" s="34"/>
      <c r="PB355" s="34"/>
      <c r="PC355" s="34"/>
      <c r="PD355" s="34"/>
      <c r="PE355" s="34"/>
      <c r="PF355" s="34"/>
      <c r="PG355" s="34"/>
      <c r="PH355" s="34"/>
      <c r="PI355" s="34"/>
      <c r="PJ355" s="34"/>
      <c r="PK355" s="34"/>
      <c r="PL355" s="34"/>
      <c r="PM355" s="34"/>
      <c r="PN355" s="34"/>
      <c r="PO355" s="34"/>
      <c r="PP355" s="34"/>
      <c r="PQ355" s="34"/>
      <c r="PR355" s="34"/>
      <c r="PS355" s="34"/>
      <c r="PT355" s="34"/>
      <c r="PU355" s="34"/>
      <c r="PV355" s="34"/>
      <c r="PW355" s="34"/>
      <c r="PX355" s="34"/>
      <c r="PY355" s="34"/>
      <c r="PZ355" s="34"/>
    </row>
    <row r="356" spans="1:442" s="35" customFormat="1">
      <c r="A356" s="36" t="s">
        <v>64</v>
      </c>
      <c r="B356" s="37" t="s">
        <v>442</v>
      </c>
      <c r="C356" s="27">
        <v>20502.6214</v>
      </c>
      <c r="D356" s="28">
        <v>1.9939999999999999E-5</v>
      </c>
      <c r="E356" s="28">
        <v>2.0290000000000001E-5</v>
      </c>
      <c r="F356" s="32">
        <v>245635</v>
      </c>
      <c r="G356" s="31">
        <v>282332</v>
      </c>
      <c r="H356" s="33">
        <v>215225</v>
      </c>
      <c r="I356" s="32">
        <v>10689</v>
      </c>
      <c r="J356" s="31">
        <v>2423.646410924805</v>
      </c>
      <c r="K356" s="31">
        <v>13112.646410924805</v>
      </c>
      <c r="L356" s="31">
        <v>-4786</v>
      </c>
      <c r="M356" s="33">
        <v>8326.6464109248045</v>
      </c>
      <c r="N356" s="32">
        <v>3037</v>
      </c>
      <c r="O356" s="31">
        <v>0</v>
      </c>
      <c r="P356" s="31">
        <v>4150</v>
      </c>
      <c r="Q356" s="31">
        <v>10.823941171584146</v>
      </c>
      <c r="R356" s="33">
        <v>7197.823941171584</v>
      </c>
      <c r="S356" s="32">
        <v>3</v>
      </c>
      <c r="T356" s="31">
        <v>6750</v>
      </c>
      <c r="U356" s="31">
        <v>3900</v>
      </c>
      <c r="V356" s="31">
        <v>2334.5741218579701</v>
      </c>
      <c r="W356" s="30">
        <v>12987.57412185797</v>
      </c>
      <c r="X356" s="32">
        <v>-6234.7501806863856</v>
      </c>
      <c r="Y356" s="31">
        <v>-456</v>
      </c>
      <c r="Z356" s="31">
        <v>1099</v>
      </c>
      <c r="AA356" s="31">
        <v>-198</v>
      </c>
      <c r="AB356" s="31">
        <v>0</v>
      </c>
      <c r="AC356" s="33">
        <v>0</v>
      </c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  <c r="OH356" s="34"/>
      <c r="OI356" s="34"/>
      <c r="OJ356" s="34"/>
      <c r="OK356" s="34"/>
      <c r="OL356" s="34"/>
      <c r="OM356" s="34"/>
      <c r="ON356" s="34"/>
      <c r="OO356" s="34"/>
      <c r="OP356" s="34"/>
      <c r="OQ356" s="34"/>
      <c r="OR356" s="34"/>
      <c r="OS356" s="34"/>
      <c r="OT356" s="34"/>
      <c r="OU356" s="34"/>
      <c r="OV356" s="34"/>
      <c r="OW356" s="34"/>
      <c r="OX356" s="34"/>
      <c r="OY356" s="34"/>
      <c r="OZ356" s="34"/>
      <c r="PA356" s="34"/>
      <c r="PB356" s="34"/>
      <c r="PC356" s="34"/>
      <c r="PD356" s="34"/>
      <c r="PE356" s="34"/>
      <c r="PF356" s="34"/>
      <c r="PG356" s="34"/>
      <c r="PH356" s="34"/>
      <c r="PI356" s="34"/>
      <c r="PJ356" s="34"/>
      <c r="PK356" s="34"/>
      <c r="PL356" s="34"/>
      <c r="PM356" s="34"/>
      <c r="PN356" s="34"/>
      <c r="PO356" s="34"/>
      <c r="PP356" s="34"/>
      <c r="PQ356" s="34"/>
      <c r="PR356" s="34"/>
      <c r="PS356" s="34"/>
      <c r="PT356" s="34"/>
      <c r="PU356" s="34"/>
      <c r="PV356" s="34"/>
      <c r="PW356" s="34"/>
      <c r="PX356" s="34"/>
      <c r="PY356" s="34"/>
      <c r="PZ356" s="34"/>
    </row>
    <row r="357" spans="1:442" s="35" customFormat="1">
      <c r="A357" s="36" t="s">
        <v>65</v>
      </c>
      <c r="B357" s="37" t="s">
        <v>443</v>
      </c>
      <c r="C357" s="27">
        <v>11075.2215</v>
      </c>
      <c r="D357" s="28">
        <v>1.064E-5</v>
      </c>
      <c r="E357" s="28">
        <v>1.049E-5</v>
      </c>
      <c r="F357" s="32">
        <v>131071</v>
      </c>
      <c r="G357" s="31">
        <v>150653</v>
      </c>
      <c r="H357" s="33">
        <v>114844</v>
      </c>
      <c r="I357" s="32">
        <v>5704</v>
      </c>
      <c r="J357" s="31">
        <v>-35348.074728030144</v>
      </c>
      <c r="K357" s="31">
        <v>-29644.074728030144</v>
      </c>
      <c r="L357" s="31">
        <v>-2554</v>
      </c>
      <c r="M357" s="33">
        <v>-32198.074728030144</v>
      </c>
      <c r="N357" s="32">
        <v>1621</v>
      </c>
      <c r="O357" s="31">
        <v>0</v>
      </c>
      <c r="P357" s="31">
        <v>2214</v>
      </c>
      <c r="Q357" s="31">
        <v>1002.8434531787775</v>
      </c>
      <c r="R357" s="33">
        <v>4837.8434531787771</v>
      </c>
      <c r="S357" s="32">
        <v>2</v>
      </c>
      <c r="T357" s="31">
        <v>3602</v>
      </c>
      <c r="U357" s="31">
        <v>2081</v>
      </c>
      <c r="V357" s="31">
        <v>44.272360886336784</v>
      </c>
      <c r="W357" s="30">
        <v>5729.2723608863371</v>
      </c>
      <c r="X357" s="32">
        <v>-1128.4289077075591</v>
      </c>
      <c r="Y357" s="31">
        <v>-243</v>
      </c>
      <c r="Z357" s="31">
        <v>586</v>
      </c>
      <c r="AA357" s="31">
        <v>-106.00000000000091</v>
      </c>
      <c r="AB357" s="31">
        <v>0</v>
      </c>
      <c r="AC357" s="33">
        <v>0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  <c r="OH357" s="34"/>
      <c r="OI357" s="34"/>
      <c r="OJ357" s="34"/>
      <c r="OK357" s="34"/>
      <c r="OL357" s="34"/>
      <c r="OM357" s="34"/>
      <c r="ON357" s="34"/>
      <c r="OO357" s="34"/>
      <c r="OP357" s="34"/>
      <c r="OQ357" s="34"/>
      <c r="OR357" s="34"/>
      <c r="OS357" s="34"/>
      <c r="OT357" s="34"/>
      <c r="OU357" s="34"/>
      <c r="OV357" s="34"/>
      <c r="OW357" s="34"/>
      <c r="OX357" s="34"/>
      <c r="OY357" s="34"/>
      <c r="OZ357" s="34"/>
      <c r="PA357" s="34"/>
      <c r="PB357" s="34"/>
      <c r="PC357" s="34"/>
      <c r="PD357" s="34"/>
      <c r="PE357" s="34"/>
      <c r="PF357" s="34"/>
      <c r="PG357" s="34"/>
      <c r="PH357" s="34"/>
      <c r="PI357" s="34"/>
      <c r="PJ357" s="34"/>
      <c r="PK357" s="34"/>
      <c r="PL357" s="34"/>
      <c r="PM357" s="34"/>
      <c r="PN357" s="34"/>
      <c r="PO357" s="34"/>
      <c r="PP357" s="34"/>
      <c r="PQ357" s="34"/>
      <c r="PR357" s="34"/>
      <c r="PS357" s="34"/>
      <c r="PT357" s="34"/>
      <c r="PU357" s="34"/>
      <c r="PV357" s="34"/>
      <c r="PW357" s="34"/>
      <c r="PX357" s="34"/>
      <c r="PY357" s="34"/>
      <c r="PZ357" s="34"/>
    </row>
    <row r="358" spans="1:442" s="35" customFormat="1">
      <c r="A358" s="36" t="s">
        <v>66</v>
      </c>
      <c r="B358" s="37" t="s">
        <v>444</v>
      </c>
      <c r="C358" s="27">
        <v>53667.160799999998</v>
      </c>
      <c r="D358" s="28">
        <v>5.2259999999999998E-5</v>
      </c>
      <c r="E358" s="28">
        <v>5.3170000000000001E-5</v>
      </c>
      <c r="F358" s="32">
        <v>643777</v>
      </c>
      <c r="G358" s="31">
        <v>739954</v>
      </c>
      <c r="H358" s="33">
        <v>564075</v>
      </c>
      <c r="I358" s="32">
        <v>28015</v>
      </c>
      <c r="J358" s="31">
        <v>8845.0813812957131</v>
      </c>
      <c r="K358" s="31">
        <v>36860.081381295713</v>
      </c>
      <c r="L358" s="31">
        <v>-12542</v>
      </c>
      <c r="M358" s="33">
        <v>24318.081381295713</v>
      </c>
      <c r="N358" s="32">
        <v>7959</v>
      </c>
      <c r="O358" s="31">
        <v>0</v>
      </c>
      <c r="P358" s="31">
        <v>10876</v>
      </c>
      <c r="Q358" s="31">
        <v>0</v>
      </c>
      <c r="R358" s="33">
        <v>18835</v>
      </c>
      <c r="S358" s="32">
        <v>8</v>
      </c>
      <c r="T358" s="31">
        <v>17690</v>
      </c>
      <c r="U358" s="31">
        <v>10221</v>
      </c>
      <c r="V358" s="31">
        <v>6170.1060530614623</v>
      </c>
      <c r="W358" s="30">
        <v>34089.106053061463</v>
      </c>
      <c r="X358" s="32">
        <v>-16420.106053061463</v>
      </c>
      <c r="Y358" s="31">
        <v>-1195</v>
      </c>
      <c r="Z358" s="31">
        <v>2880</v>
      </c>
      <c r="AA358" s="31">
        <v>-519</v>
      </c>
      <c r="AB358" s="31">
        <v>0</v>
      </c>
      <c r="AC358" s="33">
        <v>0</v>
      </c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  <c r="OH358" s="34"/>
      <c r="OI358" s="34"/>
      <c r="OJ358" s="34"/>
      <c r="OK358" s="34"/>
      <c r="OL358" s="34"/>
      <c r="OM358" s="34"/>
      <c r="ON358" s="34"/>
      <c r="OO358" s="34"/>
      <c r="OP358" s="34"/>
      <c r="OQ358" s="34"/>
      <c r="OR358" s="34"/>
      <c r="OS358" s="34"/>
      <c r="OT358" s="34"/>
      <c r="OU358" s="34"/>
      <c r="OV358" s="34"/>
      <c r="OW358" s="34"/>
      <c r="OX358" s="34"/>
      <c r="OY358" s="34"/>
      <c r="OZ358" s="34"/>
      <c r="PA358" s="34"/>
      <c r="PB358" s="34"/>
      <c r="PC358" s="34"/>
      <c r="PD358" s="34"/>
      <c r="PE358" s="34"/>
      <c r="PF358" s="34"/>
      <c r="PG358" s="34"/>
      <c r="PH358" s="34"/>
      <c r="PI358" s="34"/>
      <c r="PJ358" s="34"/>
      <c r="PK358" s="34"/>
      <c r="PL358" s="34"/>
      <c r="PM358" s="34"/>
      <c r="PN358" s="34"/>
      <c r="PO358" s="34"/>
      <c r="PP358" s="34"/>
      <c r="PQ358" s="34"/>
      <c r="PR358" s="34"/>
      <c r="PS358" s="34"/>
      <c r="PT358" s="34"/>
      <c r="PU358" s="34"/>
      <c r="PV358" s="34"/>
      <c r="PW358" s="34"/>
      <c r="PX358" s="34"/>
      <c r="PY358" s="34"/>
      <c r="PZ358" s="34"/>
    </row>
    <row r="359" spans="1:442" s="35" customFormat="1">
      <c r="A359" s="36" t="s">
        <v>67</v>
      </c>
      <c r="B359" s="37" t="s">
        <v>445</v>
      </c>
      <c r="C359" s="27">
        <v>113601.68240000002</v>
      </c>
      <c r="D359" s="28">
        <v>1.1024E-4</v>
      </c>
      <c r="E359" s="28">
        <v>1.1141000000000001E-4</v>
      </c>
      <c r="F359" s="32">
        <v>1358016</v>
      </c>
      <c r="G359" s="31">
        <v>1560899</v>
      </c>
      <c r="H359" s="33">
        <v>1189889</v>
      </c>
      <c r="I359" s="32">
        <v>59097</v>
      </c>
      <c r="J359" s="31">
        <v>-28129.08822924221</v>
      </c>
      <c r="K359" s="31">
        <v>30967.91177075779</v>
      </c>
      <c r="L359" s="31">
        <v>-26458</v>
      </c>
      <c r="M359" s="33">
        <v>4509.9117707577898</v>
      </c>
      <c r="N359" s="32">
        <v>16790</v>
      </c>
      <c r="O359" s="31">
        <v>0</v>
      </c>
      <c r="P359" s="31">
        <v>22943</v>
      </c>
      <c r="Q359" s="31">
        <v>917.44083011950579</v>
      </c>
      <c r="R359" s="33">
        <v>40650.440830119507</v>
      </c>
      <c r="S359" s="32">
        <v>16</v>
      </c>
      <c r="T359" s="31">
        <v>37315</v>
      </c>
      <c r="U359" s="31">
        <v>21561</v>
      </c>
      <c r="V359" s="31">
        <v>7826.08334870206</v>
      </c>
      <c r="W359" s="30">
        <v>66718.083348702057</v>
      </c>
      <c r="X359" s="32">
        <v>-28531.642518582554</v>
      </c>
      <c r="Y359" s="31">
        <v>-2522</v>
      </c>
      <c r="Z359" s="31">
        <v>6076</v>
      </c>
      <c r="AA359" s="31">
        <v>-1089.9999999999964</v>
      </c>
      <c r="AB359" s="31">
        <v>0</v>
      </c>
      <c r="AC359" s="33">
        <v>0</v>
      </c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  <c r="OH359" s="34"/>
      <c r="OI359" s="34"/>
      <c r="OJ359" s="34"/>
      <c r="OK359" s="34"/>
      <c r="OL359" s="34"/>
      <c r="OM359" s="34"/>
      <c r="ON359" s="34"/>
      <c r="OO359" s="34"/>
      <c r="OP359" s="34"/>
      <c r="OQ359" s="34"/>
      <c r="OR359" s="34"/>
      <c r="OS359" s="34"/>
      <c r="OT359" s="34"/>
      <c r="OU359" s="34"/>
      <c r="OV359" s="34"/>
      <c r="OW359" s="34"/>
      <c r="OX359" s="34"/>
      <c r="OY359" s="34"/>
      <c r="OZ359" s="34"/>
      <c r="PA359" s="34"/>
      <c r="PB359" s="34"/>
      <c r="PC359" s="34"/>
      <c r="PD359" s="34"/>
      <c r="PE359" s="34"/>
      <c r="PF359" s="34"/>
      <c r="PG359" s="34"/>
      <c r="PH359" s="34"/>
      <c r="PI359" s="34"/>
      <c r="PJ359" s="34"/>
      <c r="PK359" s="34"/>
      <c r="PL359" s="34"/>
      <c r="PM359" s="34"/>
      <c r="PN359" s="34"/>
      <c r="PO359" s="34"/>
      <c r="PP359" s="34"/>
      <c r="PQ359" s="34"/>
      <c r="PR359" s="34"/>
      <c r="PS359" s="34"/>
      <c r="PT359" s="34"/>
      <c r="PU359" s="34"/>
      <c r="PV359" s="34"/>
      <c r="PW359" s="34"/>
      <c r="PX359" s="34"/>
      <c r="PY359" s="34"/>
      <c r="PZ359" s="34"/>
    </row>
    <row r="360" spans="1:442" s="35" customFormat="1">
      <c r="A360" s="36" t="s">
        <v>68</v>
      </c>
      <c r="B360" s="37" t="s">
        <v>141</v>
      </c>
      <c r="C360" s="27">
        <v>34265.786200000002</v>
      </c>
      <c r="D360" s="28">
        <v>3.3429999999999997E-5</v>
      </c>
      <c r="E360" s="28">
        <v>3.3640000000000003E-5</v>
      </c>
      <c r="F360" s="32">
        <v>411815</v>
      </c>
      <c r="G360" s="31">
        <v>473339</v>
      </c>
      <c r="H360" s="33">
        <v>360831</v>
      </c>
      <c r="I360" s="32">
        <v>17921</v>
      </c>
      <c r="J360" s="31">
        <v>22675.016440158557</v>
      </c>
      <c r="K360" s="31">
        <v>40596.016440158557</v>
      </c>
      <c r="L360" s="31">
        <v>-8023</v>
      </c>
      <c r="M360" s="33">
        <v>32573.016440158557</v>
      </c>
      <c r="N360" s="32">
        <v>5092</v>
      </c>
      <c r="O360" s="31">
        <v>0</v>
      </c>
      <c r="P360" s="31">
        <v>6957</v>
      </c>
      <c r="Q360" s="31">
        <v>0</v>
      </c>
      <c r="R360" s="33">
        <v>12049</v>
      </c>
      <c r="S360" s="32">
        <v>5</v>
      </c>
      <c r="T360" s="31">
        <v>11316</v>
      </c>
      <c r="U360" s="31">
        <v>6538</v>
      </c>
      <c r="V360" s="31">
        <v>1535.4527834265371</v>
      </c>
      <c r="W360" s="30">
        <v>19394.452783426535</v>
      </c>
      <c r="X360" s="32">
        <v>-8092.4527834265373</v>
      </c>
      <c r="Y360" s="31">
        <v>-765</v>
      </c>
      <c r="Z360" s="31">
        <v>1842</v>
      </c>
      <c r="AA360" s="31">
        <v>-329.99999999999818</v>
      </c>
      <c r="AB360" s="31">
        <v>0</v>
      </c>
      <c r="AC360" s="33">
        <v>0</v>
      </c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  <c r="FZ360" s="34"/>
      <c r="GA360" s="34"/>
      <c r="GB360" s="34"/>
      <c r="GC360" s="34"/>
      <c r="GD360" s="34"/>
      <c r="GE360" s="34"/>
      <c r="GF360" s="34"/>
      <c r="GG360" s="34"/>
      <c r="GH360" s="34"/>
      <c r="GI360" s="34"/>
      <c r="GJ360" s="34"/>
      <c r="GK360" s="34"/>
      <c r="GL360" s="34"/>
      <c r="GM360" s="34"/>
      <c r="GN360" s="34"/>
      <c r="GO360" s="34"/>
      <c r="GP360" s="34"/>
      <c r="GQ360" s="34"/>
      <c r="GR360" s="34"/>
      <c r="GS360" s="34"/>
      <c r="GT360" s="34"/>
      <c r="GU360" s="34"/>
      <c r="GV360" s="34"/>
      <c r="GW360" s="34"/>
      <c r="GX360" s="34"/>
      <c r="GY360" s="34"/>
      <c r="GZ360" s="34"/>
      <c r="HA360" s="34"/>
      <c r="HB360" s="34"/>
      <c r="HC360" s="34"/>
      <c r="HD360" s="34"/>
      <c r="HE360" s="34"/>
      <c r="HF360" s="34"/>
      <c r="HG360" s="34"/>
      <c r="HH360" s="34"/>
      <c r="HI360" s="34"/>
      <c r="HJ360" s="34"/>
      <c r="HK360" s="34"/>
      <c r="HL360" s="34"/>
      <c r="HM360" s="34"/>
      <c r="HN360" s="34"/>
      <c r="HO360" s="34"/>
      <c r="HP360" s="34"/>
      <c r="HQ360" s="34"/>
      <c r="HR360" s="34"/>
      <c r="HS360" s="34"/>
      <c r="HT360" s="34"/>
      <c r="HU360" s="34"/>
      <c r="HV360" s="34"/>
      <c r="HW360" s="34"/>
      <c r="HX360" s="34"/>
      <c r="HY360" s="34"/>
      <c r="HZ360" s="34"/>
      <c r="IA360" s="34"/>
      <c r="IB360" s="34"/>
      <c r="IC360" s="34"/>
      <c r="ID360" s="34"/>
      <c r="IE360" s="34"/>
      <c r="IF360" s="34"/>
      <c r="IG360" s="34"/>
      <c r="IH360" s="34"/>
      <c r="II360" s="34"/>
      <c r="IJ360" s="34"/>
      <c r="IK360" s="34"/>
      <c r="IL360" s="34"/>
      <c r="IM360" s="34"/>
      <c r="IN360" s="34"/>
      <c r="IO360" s="34"/>
      <c r="IP360" s="34"/>
      <c r="IQ360" s="34"/>
      <c r="IR360" s="34"/>
      <c r="IS360" s="34"/>
      <c r="IT360" s="34"/>
      <c r="IU360" s="34"/>
      <c r="IV360" s="34"/>
      <c r="IW360" s="34"/>
      <c r="IX360" s="34"/>
      <c r="IY360" s="34"/>
      <c r="IZ360" s="34"/>
      <c r="JA360" s="34"/>
      <c r="JB360" s="34"/>
      <c r="JC360" s="34"/>
      <c r="JD360" s="34"/>
      <c r="JE360" s="34"/>
      <c r="JF360" s="34"/>
      <c r="JG360" s="34"/>
      <c r="JH360" s="34"/>
      <c r="JI360" s="34"/>
      <c r="JJ360" s="34"/>
      <c r="JK360" s="34"/>
      <c r="JL360" s="34"/>
      <c r="JM360" s="34"/>
      <c r="JN360" s="34"/>
      <c r="JO360" s="34"/>
      <c r="JP360" s="34"/>
      <c r="JQ360" s="34"/>
      <c r="JR360" s="34"/>
      <c r="JS360" s="34"/>
      <c r="JT360" s="34"/>
      <c r="JU360" s="34"/>
      <c r="JV360" s="34"/>
      <c r="JW360" s="34"/>
      <c r="JX360" s="34"/>
      <c r="JY360" s="34"/>
      <c r="JZ360" s="34"/>
      <c r="KA360" s="34"/>
      <c r="KB360" s="34"/>
      <c r="KC360" s="34"/>
      <c r="KD360" s="34"/>
      <c r="KE360" s="34"/>
      <c r="KF360" s="34"/>
      <c r="KG360" s="34"/>
      <c r="KH360" s="34"/>
      <c r="KI360" s="34"/>
      <c r="KJ360" s="34"/>
      <c r="KK360" s="34"/>
      <c r="KL360" s="34"/>
      <c r="KM360" s="34"/>
      <c r="KN360" s="34"/>
      <c r="KO360" s="34"/>
      <c r="KP360" s="34"/>
      <c r="KQ360" s="34"/>
      <c r="KR360" s="34"/>
      <c r="KS360" s="34"/>
      <c r="KT360" s="34"/>
      <c r="KU360" s="34"/>
      <c r="KV360" s="34"/>
      <c r="KW360" s="34"/>
      <c r="KX360" s="34"/>
      <c r="KY360" s="34"/>
      <c r="KZ360" s="34"/>
      <c r="LA360" s="34"/>
      <c r="LB360" s="34"/>
      <c r="LC360" s="34"/>
      <c r="LD360" s="34"/>
      <c r="LE360" s="34"/>
      <c r="LF360" s="34"/>
      <c r="LG360" s="34"/>
      <c r="LH360" s="34"/>
      <c r="LI360" s="34"/>
      <c r="LJ360" s="34"/>
      <c r="LK360" s="34"/>
      <c r="LL360" s="34"/>
      <c r="LM360" s="34"/>
      <c r="LN360" s="34"/>
      <c r="LO360" s="34"/>
      <c r="LP360" s="34"/>
      <c r="LQ360" s="34"/>
      <c r="LR360" s="34"/>
      <c r="LS360" s="34"/>
      <c r="LT360" s="34"/>
      <c r="LU360" s="34"/>
      <c r="LV360" s="34"/>
      <c r="LW360" s="34"/>
      <c r="LX360" s="34"/>
      <c r="LY360" s="34"/>
      <c r="LZ360" s="34"/>
      <c r="MA360" s="34"/>
      <c r="MB360" s="34"/>
      <c r="MC360" s="34"/>
      <c r="MD360" s="34"/>
      <c r="ME360" s="34"/>
      <c r="MF360" s="34"/>
      <c r="MG360" s="34"/>
      <c r="MH360" s="34"/>
      <c r="MI360" s="34"/>
      <c r="MJ360" s="34"/>
      <c r="MK360" s="34"/>
      <c r="ML360" s="34"/>
      <c r="MM360" s="34"/>
      <c r="MN360" s="34"/>
      <c r="MO360" s="34"/>
      <c r="MP360" s="34"/>
      <c r="MQ360" s="34"/>
      <c r="MR360" s="34"/>
      <c r="MS360" s="34"/>
      <c r="MT360" s="34"/>
      <c r="MU360" s="34"/>
      <c r="MV360" s="34"/>
      <c r="MW360" s="34"/>
      <c r="MX360" s="34"/>
      <c r="MY360" s="34"/>
      <c r="MZ360" s="34"/>
      <c r="NA360" s="34"/>
      <c r="NB360" s="34"/>
      <c r="NC360" s="34"/>
      <c r="ND360" s="34"/>
      <c r="NE360" s="34"/>
      <c r="NF360" s="34"/>
      <c r="NG360" s="34"/>
      <c r="NH360" s="34"/>
      <c r="NI360" s="34"/>
      <c r="NJ360" s="34"/>
      <c r="NK360" s="34"/>
      <c r="NL360" s="34"/>
      <c r="NM360" s="34"/>
      <c r="NN360" s="34"/>
      <c r="NO360" s="34"/>
      <c r="NP360" s="34"/>
      <c r="NQ360" s="34"/>
      <c r="NR360" s="34"/>
      <c r="NS360" s="34"/>
      <c r="NT360" s="34"/>
      <c r="NU360" s="34"/>
      <c r="NV360" s="34"/>
      <c r="NW360" s="34"/>
      <c r="NX360" s="34"/>
      <c r="NY360" s="34"/>
      <c r="NZ360" s="34"/>
      <c r="OA360" s="34"/>
      <c r="OB360" s="34"/>
      <c r="OC360" s="34"/>
      <c r="OD360" s="34"/>
      <c r="OE360" s="34"/>
      <c r="OF360" s="34"/>
      <c r="OG360" s="34"/>
      <c r="OH360" s="34"/>
      <c r="OI360" s="34"/>
      <c r="OJ360" s="34"/>
      <c r="OK360" s="34"/>
      <c r="OL360" s="34"/>
      <c r="OM360" s="34"/>
      <c r="ON360" s="34"/>
      <c r="OO360" s="34"/>
      <c r="OP360" s="34"/>
      <c r="OQ360" s="34"/>
      <c r="OR360" s="34"/>
      <c r="OS360" s="34"/>
      <c r="OT360" s="34"/>
      <c r="OU360" s="34"/>
      <c r="OV360" s="34"/>
      <c r="OW360" s="34"/>
      <c r="OX360" s="34"/>
      <c r="OY360" s="34"/>
      <c r="OZ360" s="34"/>
      <c r="PA360" s="34"/>
      <c r="PB360" s="34"/>
      <c r="PC360" s="34"/>
      <c r="PD360" s="34"/>
      <c r="PE360" s="34"/>
      <c r="PF360" s="34"/>
      <c r="PG360" s="34"/>
      <c r="PH360" s="34"/>
      <c r="PI360" s="34"/>
      <c r="PJ360" s="34"/>
      <c r="PK360" s="34"/>
      <c r="PL360" s="34"/>
      <c r="PM360" s="34"/>
      <c r="PN360" s="34"/>
      <c r="PO360" s="34"/>
      <c r="PP360" s="34"/>
      <c r="PQ360" s="34"/>
      <c r="PR360" s="34"/>
      <c r="PS360" s="34"/>
      <c r="PT360" s="34"/>
      <c r="PU360" s="34"/>
      <c r="PV360" s="34"/>
      <c r="PW360" s="34"/>
      <c r="PX360" s="34"/>
      <c r="PY360" s="34"/>
      <c r="PZ360" s="34"/>
    </row>
    <row r="361" spans="1:442" s="35" customFormat="1">
      <c r="A361" s="36" t="s">
        <v>69</v>
      </c>
      <c r="B361" s="37" t="s">
        <v>142</v>
      </c>
      <c r="C361" s="27">
        <v>851589.59719999996</v>
      </c>
      <c r="D361" s="28">
        <v>8.3274E-4</v>
      </c>
      <c r="E361" s="28">
        <v>8.2392000000000001E-4</v>
      </c>
      <c r="F361" s="32">
        <v>10258297</v>
      </c>
      <c r="G361" s="31">
        <v>11790844</v>
      </c>
      <c r="H361" s="33">
        <v>8988278</v>
      </c>
      <c r="I361" s="32">
        <v>446411</v>
      </c>
      <c r="J361" s="31">
        <v>676069.81160803011</v>
      </c>
      <c r="K361" s="31">
        <v>1122480.81160803</v>
      </c>
      <c r="L361" s="31">
        <v>-199858</v>
      </c>
      <c r="M361" s="33">
        <v>922622.81160803</v>
      </c>
      <c r="N361" s="32">
        <v>126829</v>
      </c>
      <c r="O361" s="31">
        <v>0</v>
      </c>
      <c r="P361" s="31">
        <v>173306</v>
      </c>
      <c r="Q361" s="31">
        <v>52318.864737800875</v>
      </c>
      <c r="R361" s="33">
        <v>352453.8647378009</v>
      </c>
      <c r="S361" s="32">
        <v>124</v>
      </c>
      <c r="T361" s="31">
        <v>281876</v>
      </c>
      <c r="U361" s="31">
        <v>162873</v>
      </c>
      <c r="V361" s="31">
        <v>0</v>
      </c>
      <c r="W361" s="30">
        <v>444873</v>
      </c>
      <c r="X361" s="32">
        <v>-111018.13526219912</v>
      </c>
      <c r="Y361" s="31">
        <v>-19049</v>
      </c>
      <c r="Z361" s="31">
        <v>45895</v>
      </c>
      <c r="AA361" s="31">
        <v>-8246.9999999999709</v>
      </c>
      <c r="AB361" s="31">
        <v>0</v>
      </c>
      <c r="AC361" s="33">
        <v>0</v>
      </c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  <c r="FZ361" s="34"/>
      <c r="GA361" s="34"/>
      <c r="GB361" s="34"/>
      <c r="GC361" s="34"/>
      <c r="GD361" s="34"/>
      <c r="GE361" s="34"/>
      <c r="GF361" s="34"/>
      <c r="GG361" s="34"/>
      <c r="GH361" s="34"/>
      <c r="GI361" s="34"/>
      <c r="GJ361" s="34"/>
      <c r="GK361" s="34"/>
      <c r="GL361" s="34"/>
      <c r="GM361" s="34"/>
      <c r="GN361" s="34"/>
      <c r="GO361" s="34"/>
      <c r="GP361" s="34"/>
      <c r="GQ361" s="34"/>
      <c r="GR361" s="34"/>
      <c r="GS361" s="34"/>
      <c r="GT361" s="34"/>
      <c r="GU361" s="34"/>
      <c r="GV361" s="34"/>
      <c r="GW361" s="34"/>
      <c r="GX361" s="34"/>
      <c r="GY361" s="34"/>
      <c r="GZ361" s="34"/>
      <c r="HA361" s="34"/>
      <c r="HB361" s="34"/>
      <c r="HC361" s="34"/>
      <c r="HD361" s="34"/>
      <c r="HE361" s="34"/>
      <c r="HF361" s="34"/>
      <c r="HG361" s="34"/>
      <c r="HH361" s="34"/>
      <c r="HI361" s="34"/>
      <c r="HJ361" s="34"/>
      <c r="HK361" s="34"/>
      <c r="HL361" s="34"/>
      <c r="HM361" s="34"/>
      <c r="HN361" s="34"/>
      <c r="HO361" s="34"/>
      <c r="HP361" s="34"/>
      <c r="HQ361" s="34"/>
      <c r="HR361" s="34"/>
      <c r="HS361" s="34"/>
      <c r="HT361" s="34"/>
      <c r="HU361" s="34"/>
      <c r="HV361" s="34"/>
      <c r="HW361" s="34"/>
      <c r="HX361" s="34"/>
      <c r="HY361" s="34"/>
      <c r="HZ361" s="34"/>
      <c r="IA361" s="34"/>
      <c r="IB361" s="34"/>
      <c r="IC361" s="34"/>
      <c r="ID361" s="34"/>
      <c r="IE361" s="34"/>
      <c r="IF361" s="34"/>
      <c r="IG361" s="34"/>
      <c r="IH361" s="34"/>
      <c r="II361" s="34"/>
      <c r="IJ361" s="34"/>
      <c r="IK361" s="34"/>
      <c r="IL361" s="34"/>
      <c r="IM361" s="34"/>
      <c r="IN361" s="34"/>
      <c r="IO361" s="34"/>
      <c r="IP361" s="34"/>
      <c r="IQ361" s="34"/>
      <c r="IR361" s="34"/>
      <c r="IS361" s="34"/>
      <c r="IT361" s="34"/>
      <c r="IU361" s="34"/>
      <c r="IV361" s="34"/>
      <c r="IW361" s="34"/>
      <c r="IX361" s="34"/>
      <c r="IY361" s="34"/>
      <c r="IZ361" s="34"/>
      <c r="JA361" s="34"/>
      <c r="JB361" s="34"/>
      <c r="JC361" s="34"/>
      <c r="JD361" s="34"/>
      <c r="JE361" s="34"/>
      <c r="JF361" s="34"/>
      <c r="JG361" s="34"/>
      <c r="JH361" s="34"/>
      <c r="JI361" s="34"/>
      <c r="JJ361" s="34"/>
      <c r="JK361" s="34"/>
      <c r="JL361" s="34"/>
      <c r="JM361" s="34"/>
      <c r="JN361" s="34"/>
      <c r="JO361" s="34"/>
      <c r="JP361" s="34"/>
      <c r="JQ361" s="34"/>
      <c r="JR361" s="34"/>
      <c r="JS361" s="34"/>
      <c r="JT361" s="34"/>
      <c r="JU361" s="34"/>
      <c r="JV361" s="34"/>
      <c r="JW361" s="34"/>
      <c r="JX361" s="34"/>
      <c r="JY361" s="34"/>
      <c r="JZ361" s="34"/>
      <c r="KA361" s="34"/>
      <c r="KB361" s="34"/>
      <c r="KC361" s="34"/>
      <c r="KD361" s="34"/>
      <c r="KE361" s="34"/>
      <c r="KF361" s="34"/>
      <c r="KG361" s="34"/>
      <c r="KH361" s="34"/>
      <c r="KI361" s="34"/>
      <c r="KJ361" s="34"/>
      <c r="KK361" s="34"/>
      <c r="KL361" s="34"/>
      <c r="KM361" s="34"/>
      <c r="KN361" s="34"/>
      <c r="KO361" s="34"/>
      <c r="KP361" s="34"/>
      <c r="KQ361" s="34"/>
      <c r="KR361" s="34"/>
      <c r="KS361" s="34"/>
      <c r="KT361" s="34"/>
      <c r="KU361" s="34"/>
      <c r="KV361" s="34"/>
      <c r="KW361" s="34"/>
      <c r="KX361" s="34"/>
      <c r="KY361" s="34"/>
      <c r="KZ361" s="34"/>
      <c r="LA361" s="34"/>
      <c r="LB361" s="34"/>
      <c r="LC361" s="34"/>
      <c r="LD361" s="34"/>
      <c r="LE361" s="34"/>
      <c r="LF361" s="34"/>
      <c r="LG361" s="34"/>
      <c r="LH361" s="34"/>
      <c r="LI361" s="34"/>
      <c r="LJ361" s="34"/>
      <c r="LK361" s="34"/>
      <c r="LL361" s="34"/>
      <c r="LM361" s="34"/>
      <c r="LN361" s="34"/>
      <c r="LO361" s="34"/>
      <c r="LP361" s="34"/>
      <c r="LQ361" s="34"/>
      <c r="LR361" s="34"/>
      <c r="LS361" s="34"/>
      <c r="LT361" s="34"/>
      <c r="LU361" s="34"/>
      <c r="LV361" s="34"/>
      <c r="LW361" s="34"/>
      <c r="LX361" s="34"/>
      <c r="LY361" s="34"/>
      <c r="LZ361" s="34"/>
      <c r="MA361" s="34"/>
      <c r="MB361" s="34"/>
      <c r="MC361" s="34"/>
      <c r="MD361" s="34"/>
      <c r="ME361" s="34"/>
      <c r="MF361" s="34"/>
      <c r="MG361" s="34"/>
      <c r="MH361" s="34"/>
      <c r="MI361" s="34"/>
      <c r="MJ361" s="34"/>
      <c r="MK361" s="34"/>
      <c r="ML361" s="34"/>
      <c r="MM361" s="34"/>
      <c r="MN361" s="34"/>
      <c r="MO361" s="34"/>
      <c r="MP361" s="34"/>
      <c r="MQ361" s="34"/>
      <c r="MR361" s="34"/>
      <c r="MS361" s="34"/>
      <c r="MT361" s="34"/>
      <c r="MU361" s="34"/>
      <c r="MV361" s="34"/>
      <c r="MW361" s="34"/>
      <c r="MX361" s="34"/>
      <c r="MY361" s="34"/>
      <c r="MZ361" s="34"/>
      <c r="NA361" s="34"/>
      <c r="NB361" s="34"/>
      <c r="NC361" s="34"/>
      <c r="ND361" s="34"/>
      <c r="NE361" s="34"/>
      <c r="NF361" s="34"/>
      <c r="NG361" s="34"/>
      <c r="NH361" s="34"/>
      <c r="NI361" s="34"/>
      <c r="NJ361" s="34"/>
      <c r="NK361" s="34"/>
      <c r="NL361" s="34"/>
      <c r="NM361" s="34"/>
      <c r="NN361" s="34"/>
      <c r="NO361" s="34"/>
      <c r="NP361" s="34"/>
      <c r="NQ361" s="34"/>
      <c r="NR361" s="34"/>
      <c r="NS361" s="34"/>
      <c r="NT361" s="34"/>
      <c r="NU361" s="34"/>
      <c r="NV361" s="34"/>
      <c r="NW361" s="34"/>
      <c r="NX361" s="34"/>
      <c r="NY361" s="34"/>
      <c r="NZ361" s="34"/>
      <c r="OA361" s="34"/>
      <c r="OB361" s="34"/>
      <c r="OC361" s="34"/>
      <c r="OD361" s="34"/>
      <c r="OE361" s="34"/>
      <c r="OF361" s="34"/>
      <c r="OG361" s="34"/>
      <c r="OH361" s="34"/>
      <c r="OI361" s="34"/>
      <c r="OJ361" s="34"/>
      <c r="OK361" s="34"/>
      <c r="OL361" s="34"/>
      <c r="OM361" s="34"/>
      <c r="ON361" s="34"/>
      <c r="OO361" s="34"/>
      <c r="OP361" s="34"/>
      <c r="OQ361" s="34"/>
      <c r="OR361" s="34"/>
      <c r="OS361" s="34"/>
      <c r="OT361" s="34"/>
      <c r="OU361" s="34"/>
      <c r="OV361" s="34"/>
      <c r="OW361" s="34"/>
      <c r="OX361" s="34"/>
      <c r="OY361" s="34"/>
      <c r="OZ361" s="34"/>
      <c r="PA361" s="34"/>
      <c r="PB361" s="34"/>
      <c r="PC361" s="34"/>
      <c r="PD361" s="34"/>
      <c r="PE361" s="34"/>
      <c r="PF361" s="34"/>
      <c r="PG361" s="34"/>
      <c r="PH361" s="34"/>
      <c r="PI361" s="34"/>
      <c r="PJ361" s="34"/>
      <c r="PK361" s="34"/>
      <c r="PL361" s="34"/>
      <c r="PM361" s="34"/>
      <c r="PN361" s="34"/>
      <c r="PO361" s="34"/>
      <c r="PP361" s="34"/>
      <c r="PQ361" s="34"/>
      <c r="PR361" s="34"/>
      <c r="PS361" s="34"/>
      <c r="PT361" s="34"/>
      <c r="PU361" s="34"/>
      <c r="PV361" s="34"/>
      <c r="PW361" s="34"/>
      <c r="PX361" s="34"/>
      <c r="PY361" s="34"/>
      <c r="PZ361" s="34"/>
    </row>
    <row r="362" spans="1:442" s="35" customFormat="1">
      <c r="A362" s="36" t="s">
        <v>103</v>
      </c>
      <c r="B362" s="37" t="s">
        <v>481</v>
      </c>
      <c r="C362" s="27">
        <v>11108.1312</v>
      </c>
      <c r="D362" s="28">
        <v>1.0859999999999999E-5</v>
      </c>
      <c r="E362" s="28">
        <v>1.102E-5</v>
      </c>
      <c r="F362" s="32">
        <v>133781</v>
      </c>
      <c r="G362" s="31">
        <v>153768</v>
      </c>
      <c r="H362" s="33">
        <v>117219</v>
      </c>
      <c r="I362" s="32">
        <v>5822</v>
      </c>
      <c r="J362" s="31">
        <v>6956.8791202719985</v>
      </c>
      <c r="K362" s="31">
        <v>12778.879120271999</v>
      </c>
      <c r="L362" s="31">
        <v>-2606</v>
      </c>
      <c r="M362" s="33">
        <v>10172.879120271999</v>
      </c>
      <c r="N362" s="32">
        <v>1654</v>
      </c>
      <c r="O362" s="31">
        <v>0</v>
      </c>
      <c r="P362" s="31">
        <v>2260</v>
      </c>
      <c r="Q362" s="31">
        <v>0</v>
      </c>
      <c r="R362" s="33">
        <v>3914</v>
      </c>
      <c r="S362" s="32">
        <v>2</v>
      </c>
      <c r="T362" s="31">
        <v>3676</v>
      </c>
      <c r="U362" s="31">
        <v>2124</v>
      </c>
      <c r="V362" s="31">
        <v>1111.3559330203848</v>
      </c>
      <c r="W362" s="30">
        <v>6913.3559330203843</v>
      </c>
      <c r="X362" s="32">
        <v>-3241.3559330203848</v>
      </c>
      <c r="Y362" s="31">
        <v>-248</v>
      </c>
      <c r="Z362" s="31">
        <v>599</v>
      </c>
      <c r="AA362" s="31">
        <v>-108.99999999999955</v>
      </c>
      <c r="AB362" s="31">
        <v>0</v>
      </c>
      <c r="AC362" s="33">
        <v>0</v>
      </c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  <c r="FZ362" s="34"/>
      <c r="GA362" s="34"/>
      <c r="GB362" s="34"/>
      <c r="GC362" s="34"/>
      <c r="GD362" s="34"/>
      <c r="GE362" s="34"/>
      <c r="GF362" s="34"/>
      <c r="GG362" s="34"/>
      <c r="GH362" s="34"/>
      <c r="GI362" s="34"/>
      <c r="GJ362" s="34"/>
      <c r="GK362" s="34"/>
      <c r="GL362" s="34"/>
      <c r="GM362" s="34"/>
      <c r="GN362" s="34"/>
      <c r="GO362" s="34"/>
      <c r="GP362" s="34"/>
      <c r="GQ362" s="34"/>
      <c r="GR362" s="34"/>
      <c r="GS362" s="34"/>
      <c r="GT362" s="34"/>
      <c r="GU362" s="34"/>
      <c r="GV362" s="34"/>
      <c r="GW362" s="34"/>
      <c r="GX362" s="34"/>
      <c r="GY362" s="34"/>
      <c r="GZ362" s="34"/>
      <c r="HA362" s="34"/>
      <c r="HB362" s="34"/>
      <c r="HC362" s="34"/>
      <c r="HD362" s="34"/>
      <c r="HE362" s="34"/>
      <c r="HF362" s="34"/>
      <c r="HG362" s="34"/>
      <c r="HH362" s="34"/>
      <c r="HI362" s="34"/>
      <c r="HJ362" s="34"/>
      <c r="HK362" s="34"/>
      <c r="HL362" s="34"/>
      <c r="HM362" s="34"/>
      <c r="HN362" s="34"/>
      <c r="HO362" s="34"/>
      <c r="HP362" s="34"/>
      <c r="HQ362" s="34"/>
      <c r="HR362" s="34"/>
      <c r="HS362" s="34"/>
      <c r="HT362" s="34"/>
      <c r="HU362" s="34"/>
      <c r="HV362" s="34"/>
      <c r="HW362" s="34"/>
      <c r="HX362" s="34"/>
      <c r="HY362" s="34"/>
      <c r="HZ362" s="34"/>
      <c r="IA362" s="34"/>
      <c r="IB362" s="34"/>
      <c r="IC362" s="34"/>
      <c r="ID362" s="34"/>
      <c r="IE362" s="34"/>
      <c r="IF362" s="34"/>
      <c r="IG362" s="34"/>
      <c r="IH362" s="34"/>
      <c r="II362" s="34"/>
      <c r="IJ362" s="34"/>
      <c r="IK362" s="34"/>
      <c r="IL362" s="34"/>
      <c r="IM362" s="34"/>
      <c r="IN362" s="34"/>
      <c r="IO362" s="34"/>
      <c r="IP362" s="34"/>
      <c r="IQ362" s="34"/>
      <c r="IR362" s="34"/>
      <c r="IS362" s="34"/>
      <c r="IT362" s="34"/>
      <c r="IU362" s="34"/>
      <c r="IV362" s="34"/>
      <c r="IW362" s="34"/>
      <c r="IX362" s="34"/>
      <c r="IY362" s="34"/>
      <c r="IZ362" s="34"/>
      <c r="JA362" s="34"/>
      <c r="JB362" s="34"/>
      <c r="JC362" s="34"/>
      <c r="JD362" s="34"/>
      <c r="JE362" s="34"/>
      <c r="JF362" s="34"/>
      <c r="JG362" s="34"/>
      <c r="JH362" s="34"/>
      <c r="JI362" s="34"/>
      <c r="JJ362" s="34"/>
      <c r="JK362" s="34"/>
      <c r="JL362" s="34"/>
      <c r="JM362" s="34"/>
      <c r="JN362" s="34"/>
      <c r="JO362" s="34"/>
      <c r="JP362" s="34"/>
      <c r="JQ362" s="34"/>
      <c r="JR362" s="34"/>
      <c r="JS362" s="34"/>
      <c r="JT362" s="34"/>
      <c r="JU362" s="34"/>
      <c r="JV362" s="34"/>
      <c r="JW362" s="34"/>
      <c r="JX362" s="34"/>
      <c r="JY362" s="34"/>
      <c r="JZ362" s="34"/>
      <c r="KA362" s="34"/>
      <c r="KB362" s="34"/>
      <c r="KC362" s="34"/>
      <c r="KD362" s="34"/>
      <c r="KE362" s="34"/>
      <c r="KF362" s="34"/>
      <c r="KG362" s="34"/>
      <c r="KH362" s="34"/>
      <c r="KI362" s="34"/>
      <c r="KJ362" s="34"/>
      <c r="KK362" s="34"/>
      <c r="KL362" s="34"/>
      <c r="KM362" s="34"/>
      <c r="KN362" s="34"/>
      <c r="KO362" s="34"/>
      <c r="KP362" s="34"/>
      <c r="KQ362" s="34"/>
      <c r="KR362" s="34"/>
      <c r="KS362" s="34"/>
      <c r="KT362" s="34"/>
      <c r="KU362" s="34"/>
      <c r="KV362" s="34"/>
      <c r="KW362" s="34"/>
      <c r="KX362" s="34"/>
      <c r="KY362" s="34"/>
      <c r="KZ362" s="34"/>
      <c r="LA362" s="34"/>
      <c r="LB362" s="34"/>
      <c r="LC362" s="34"/>
      <c r="LD362" s="34"/>
      <c r="LE362" s="34"/>
      <c r="LF362" s="34"/>
      <c r="LG362" s="34"/>
      <c r="LH362" s="34"/>
      <c r="LI362" s="34"/>
      <c r="LJ362" s="34"/>
      <c r="LK362" s="34"/>
      <c r="LL362" s="34"/>
      <c r="LM362" s="34"/>
      <c r="LN362" s="34"/>
      <c r="LO362" s="34"/>
      <c r="LP362" s="34"/>
      <c r="LQ362" s="34"/>
      <c r="LR362" s="34"/>
      <c r="LS362" s="34"/>
      <c r="LT362" s="34"/>
      <c r="LU362" s="34"/>
      <c r="LV362" s="34"/>
      <c r="LW362" s="34"/>
      <c r="LX362" s="34"/>
      <c r="LY362" s="34"/>
      <c r="LZ362" s="34"/>
      <c r="MA362" s="34"/>
      <c r="MB362" s="34"/>
      <c r="MC362" s="34"/>
      <c r="MD362" s="34"/>
      <c r="ME362" s="34"/>
      <c r="MF362" s="34"/>
      <c r="MG362" s="34"/>
      <c r="MH362" s="34"/>
      <c r="MI362" s="34"/>
      <c r="MJ362" s="34"/>
      <c r="MK362" s="34"/>
      <c r="ML362" s="34"/>
      <c r="MM362" s="34"/>
      <c r="MN362" s="34"/>
      <c r="MO362" s="34"/>
      <c r="MP362" s="34"/>
      <c r="MQ362" s="34"/>
      <c r="MR362" s="34"/>
      <c r="MS362" s="34"/>
      <c r="MT362" s="34"/>
      <c r="MU362" s="34"/>
      <c r="MV362" s="34"/>
      <c r="MW362" s="34"/>
      <c r="MX362" s="34"/>
      <c r="MY362" s="34"/>
      <c r="MZ362" s="34"/>
      <c r="NA362" s="34"/>
      <c r="NB362" s="34"/>
      <c r="NC362" s="34"/>
      <c r="ND362" s="34"/>
      <c r="NE362" s="34"/>
      <c r="NF362" s="34"/>
      <c r="NG362" s="34"/>
      <c r="NH362" s="34"/>
      <c r="NI362" s="34"/>
      <c r="NJ362" s="34"/>
      <c r="NK362" s="34"/>
      <c r="NL362" s="34"/>
      <c r="NM362" s="34"/>
      <c r="NN362" s="34"/>
      <c r="NO362" s="34"/>
      <c r="NP362" s="34"/>
      <c r="NQ362" s="34"/>
      <c r="NR362" s="34"/>
      <c r="NS362" s="34"/>
      <c r="NT362" s="34"/>
      <c r="NU362" s="34"/>
      <c r="NV362" s="34"/>
      <c r="NW362" s="34"/>
      <c r="NX362" s="34"/>
      <c r="NY362" s="34"/>
      <c r="NZ362" s="34"/>
      <c r="OA362" s="34"/>
      <c r="OB362" s="34"/>
      <c r="OC362" s="34"/>
      <c r="OD362" s="34"/>
      <c r="OE362" s="34"/>
      <c r="OF362" s="34"/>
      <c r="OG362" s="34"/>
      <c r="OH362" s="34"/>
      <c r="OI362" s="34"/>
      <c r="OJ362" s="34"/>
      <c r="OK362" s="34"/>
      <c r="OL362" s="34"/>
      <c r="OM362" s="34"/>
      <c r="ON362" s="34"/>
      <c r="OO362" s="34"/>
      <c r="OP362" s="34"/>
      <c r="OQ362" s="34"/>
      <c r="OR362" s="34"/>
      <c r="OS362" s="34"/>
      <c r="OT362" s="34"/>
      <c r="OU362" s="34"/>
      <c r="OV362" s="34"/>
      <c r="OW362" s="34"/>
      <c r="OX362" s="34"/>
      <c r="OY362" s="34"/>
      <c r="OZ362" s="34"/>
      <c r="PA362" s="34"/>
      <c r="PB362" s="34"/>
      <c r="PC362" s="34"/>
      <c r="PD362" s="34"/>
      <c r="PE362" s="34"/>
      <c r="PF362" s="34"/>
      <c r="PG362" s="34"/>
      <c r="PH362" s="34"/>
      <c r="PI362" s="34"/>
      <c r="PJ362" s="34"/>
      <c r="PK362" s="34"/>
      <c r="PL362" s="34"/>
      <c r="PM362" s="34"/>
      <c r="PN362" s="34"/>
      <c r="PO362" s="34"/>
      <c r="PP362" s="34"/>
      <c r="PQ362" s="34"/>
      <c r="PR362" s="34"/>
      <c r="PS362" s="34"/>
      <c r="PT362" s="34"/>
      <c r="PU362" s="34"/>
      <c r="PV362" s="34"/>
      <c r="PW362" s="34"/>
      <c r="PX362" s="34"/>
      <c r="PY362" s="34"/>
      <c r="PZ362" s="34"/>
    </row>
    <row r="363" spans="1:442" s="35" customFormat="1">
      <c r="A363" s="36" t="s">
        <v>104</v>
      </c>
      <c r="B363" s="37" t="s">
        <v>144</v>
      </c>
      <c r="C363" s="27">
        <v>284.26319999999998</v>
      </c>
      <c r="D363" s="28">
        <v>2.6E-7</v>
      </c>
      <c r="E363" s="28">
        <v>2.7000000000000001E-7</v>
      </c>
      <c r="F363" s="32">
        <v>3203</v>
      </c>
      <c r="G363" s="31">
        <v>3681</v>
      </c>
      <c r="H363" s="33">
        <v>2806</v>
      </c>
      <c r="I363" s="32">
        <v>139</v>
      </c>
      <c r="J363" s="31">
        <v>140.45362532473746</v>
      </c>
      <c r="K363" s="31">
        <v>279.45362532473746</v>
      </c>
      <c r="L363" s="31">
        <v>-62</v>
      </c>
      <c r="M363" s="33">
        <v>217.45362532473746</v>
      </c>
      <c r="N363" s="32">
        <v>40</v>
      </c>
      <c r="O363" s="31">
        <v>0</v>
      </c>
      <c r="P363" s="31">
        <v>54</v>
      </c>
      <c r="Q363" s="31">
        <v>0</v>
      </c>
      <c r="R363" s="33">
        <v>94</v>
      </c>
      <c r="S363" s="32">
        <v>0</v>
      </c>
      <c r="T363" s="31">
        <v>88</v>
      </c>
      <c r="U363" s="31">
        <v>51</v>
      </c>
      <c r="V363" s="31">
        <v>57.58725227067697</v>
      </c>
      <c r="W363" s="30">
        <v>196.58725227067697</v>
      </c>
      <c r="X363" s="32">
        <v>-108.58725227067697</v>
      </c>
      <c r="Y363" s="31">
        <v>-6</v>
      </c>
      <c r="Z363" s="31">
        <v>14</v>
      </c>
      <c r="AA363" s="31">
        <v>-2</v>
      </c>
      <c r="AB363" s="31">
        <v>0</v>
      </c>
      <c r="AC363" s="33">
        <v>0</v>
      </c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  <c r="FZ363" s="34"/>
      <c r="GA363" s="34"/>
      <c r="GB363" s="34"/>
      <c r="GC363" s="34"/>
      <c r="GD363" s="34"/>
      <c r="GE363" s="34"/>
      <c r="GF363" s="34"/>
      <c r="GG363" s="34"/>
      <c r="GH363" s="34"/>
      <c r="GI363" s="34"/>
      <c r="GJ363" s="34"/>
      <c r="GK363" s="34"/>
      <c r="GL363" s="34"/>
      <c r="GM363" s="34"/>
      <c r="GN363" s="34"/>
      <c r="GO363" s="34"/>
      <c r="GP363" s="34"/>
      <c r="GQ363" s="34"/>
      <c r="GR363" s="34"/>
      <c r="GS363" s="34"/>
      <c r="GT363" s="34"/>
      <c r="GU363" s="34"/>
      <c r="GV363" s="34"/>
      <c r="GW363" s="34"/>
      <c r="GX363" s="34"/>
      <c r="GY363" s="34"/>
      <c r="GZ363" s="34"/>
      <c r="HA363" s="34"/>
      <c r="HB363" s="34"/>
      <c r="HC363" s="34"/>
      <c r="HD363" s="34"/>
      <c r="HE363" s="34"/>
      <c r="HF363" s="34"/>
      <c r="HG363" s="34"/>
      <c r="HH363" s="34"/>
      <c r="HI363" s="34"/>
      <c r="HJ363" s="34"/>
      <c r="HK363" s="34"/>
      <c r="HL363" s="34"/>
      <c r="HM363" s="34"/>
      <c r="HN363" s="34"/>
      <c r="HO363" s="34"/>
      <c r="HP363" s="34"/>
      <c r="HQ363" s="34"/>
      <c r="HR363" s="34"/>
      <c r="HS363" s="34"/>
      <c r="HT363" s="34"/>
      <c r="HU363" s="34"/>
      <c r="HV363" s="34"/>
      <c r="HW363" s="34"/>
      <c r="HX363" s="34"/>
      <c r="HY363" s="34"/>
      <c r="HZ363" s="34"/>
      <c r="IA363" s="34"/>
      <c r="IB363" s="34"/>
      <c r="IC363" s="34"/>
      <c r="ID363" s="34"/>
      <c r="IE363" s="34"/>
      <c r="IF363" s="34"/>
      <c r="IG363" s="34"/>
      <c r="IH363" s="34"/>
      <c r="II363" s="34"/>
      <c r="IJ363" s="34"/>
      <c r="IK363" s="34"/>
      <c r="IL363" s="34"/>
      <c r="IM363" s="34"/>
      <c r="IN363" s="34"/>
      <c r="IO363" s="34"/>
      <c r="IP363" s="34"/>
      <c r="IQ363" s="34"/>
      <c r="IR363" s="34"/>
      <c r="IS363" s="34"/>
      <c r="IT363" s="34"/>
      <c r="IU363" s="34"/>
      <c r="IV363" s="34"/>
      <c r="IW363" s="34"/>
      <c r="IX363" s="34"/>
      <c r="IY363" s="34"/>
      <c r="IZ363" s="34"/>
      <c r="JA363" s="34"/>
      <c r="JB363" s="34"/>
      <c r="JC363" s="34"/>
      <c r="JD363" s="34"/>
      <c r="JE363" s="34"/>
      <c r="JF363" s="34"/>
      <c r="JG363" s="34"/>
      <c r="JH363" s="34"/>
      <c r="JI363" s="34"/>
      <c r="JJ363" s="34"/>
      <c r="JK363" s="34"/>
      <c r="JL363" s="34"/>
      <c r="JM363" s="34"/>
      <c r="JN363" s="34"/>
      <c r="JO363" s="34"/>
      <c r="JP363" s="34"/>
      <c r="JQ363" s="34"/>
      <c r="JR363" s="34"/>
      <c r="JS363" s="34"/>
      <c r="JT363" s="34"/>
      <c r="JU363" s="34"/>
      <c r="JV363" s="34"/>
      <c r="JW363" s="34"/>
      <c r="JX363" s="34"/>
      <c r="JY363" s="34"/>
      <c r="JZ363" s="34"/>
      <c r="KA363" s="34"/>
      <c r="KB363" s="34"/>
      <c r="KC363" s="34"/>
      <c r="KD363" s="34"/>
      <c r="KE363" s="34"/>
      <c r="KF363" s="34"/>
      <c r="KG363" s="34"/>
      <c r="KH363" s="34"/>
      <c r="KI363" s="34"/>
      <c r="KJ363" s="34"/>
      <c r="KK363" s="34"/>
      <c r="KL363" s="34"/>
      <c r="KM363" s="34"/>
      <c r="KN363" s="34"/>
      <c r="KO363" s="34"/>
      <c r="KP363" s="34"/>
      <c r="KQ363" s="34"/>
      <c r="KR363" s="34"/>
      <c r="KS363" s="34"/>
      <c r="KT363" s="34"/>
      <c r="KU363" s="34"/>
      <c r="KV363" s="34"/>
      <c r="KW363" s="34"/>
      <c r="KX363" s="34"/>
      <c r="KY363" s="34"/>
      <c r="KZ363" s="34"/>
      <c r="LA363" s="34"/>
      <c r="LB363" s="34"/>
      <c r="LC363" s="34"/>
      <c r="LD363" s="34"/>
      <c r="LE363" s="34"/>
      <c r="LF363" s="34"/>
      <c r="LG363" s="34"/>
      <c r="LH363" s="34"/>
      <c r="LI363" s="34"/>
      <c r="LJ363" s="34"/>
      <c r="LK363" s="34"/>
      <c r="LL363" s="34"/>
      <c r="LM363" s="34"/>
      <c r="LN363" s="34"/>
      <c r="LO363" s="34"/>
      <c r="LP363" s="34"/>
      <c r="LQ363" s="34"/>
      <c r="LR363" s="34"/>
      <c r="LS363" s="34"/>
      <c r="LT363" s="34"/>
      <c r="LU363" s="34"/>
      <c r="LV363" s="34"/>
      <c r="LW363" s="34"/>
      <c r="LX363" s="34"/>
      <c r="LY363" s="34"/>
      <c r="LZ363" s="34"/>
      <c r="MA363" s="34"/>
      <c r="MB363" s="34"/>
      <c r="MC363" s="34"/>
      <c r="MD363" s="34"/>
      <c r="ME363" s="34"/>
      <c r="MF363" s="34"/>
      <c r="MG363" s="34"/>
      <c r="MH363" s="34"/>
      <c r="MI363" s="34"/>
      <c r="MJ363" s="34"/>
      <c r="MK363" s="34"/>
      <c r="ML363" s="34"/>
      <c r="MM363" s="34"/>
      <c r="MN363" s="34"/>
      <c r="MO363" s="34"/>
      <c r="MP363" s="34"/>
      <c r="MQ363" s="34"/>
      <c r="MR363" s="34"/>
      <c r="MS363" s="34"/>
      <c r="MT363" s="34"/>
      <c r="MU363" s="34"/>
      <c r="MV363" s="34"/>
      <c r="MW363" s="34"/>
      <c r="MX363" s="34"/>
      <c r="MY363" s="34"/>
      <c r="MZ363" s="34"/>
      <c r="NA363" s="34"/>
      <c r="NB363" s="34"/>
      <c r="NC363" s="34"/>
      <c r="ND363" s="34"/>
      <c r="NE363" s="34"/>
      <c r="NF363" s="34"/>
      <c r="NG363" s="34"/>
      <c r="NH363" s="34"/>
      <c r="NI363" s="34"/>
      <c r="NJ363" s="34"/>
      <c r="NK363" s="34"/>
      <c r="NL363" s="34"/>
      <c r="NM363" s="34"/>
      <c r="NN363" s="34"/>
      <c r="NO363" s="34"/>
      <c r="NP363" s="34"/>
      <c r="NQ363" s="34"/>
      <c r="NR363" s="34"/>
      <c r="NS363" s="34"/>
      <c r="NT363" s="34"/>
      <c r="NU363" s="34"/>
      <c r="NV363" s="34"/>
      <c r="NW363" s="34"/>
      <c r="NX363" s="34"/>
      <c r="NY363" s="34"/>
      <c r="NZ363" s="34"/>
      <c r="OA363" s="34"/>
      <c r="OB363" s="34"/>
      <c r="OC363" s="34"/>
      <c r="OD363" s="34"/>
      <c r="OE363" s="34"/>
      <c r="OF363" s="34"/>
      <c r="OG363" s="34"/>
      <c r="OH363" s="34"/>
      <c r="OI363" s="34"/>
      <c r="OJ363" s="34"/>
      <c r="OK363" s="34"/>
      <c r="OL363" s="34"/>
      <c r="OM363" s="34"/>
      <c r="ON363" s="34"/>
      <c r="OO363" s="34"/>
      <c r="OP363" s="34"/>
      <c r="OQ363" s="34"/>
      <c r="OR363" s="34"/>
      <c r="OS363" s="34"/>
      <c r="OT363" s="34"/>
      <c r="OU363" s="34"/>
      <c r="OV363" s="34"/>
      <c r="OW363" s="34"/>
      <c r="OX363" s="34"/>
      <c r="OY363" s="34"/>
      <c r="OZ363" s="34"/>
      <c r="PA363" s="34"/>
      <c r="PB363" s="34"/>
      <c r="PC363" s="34"/>
      <c r="PD363" s="34"/>
      <c r="PE363" s="34"/>
      <c r="PF363" s="34"/>
      <c r="PG363" s="34"/>
      <c r="PH363" s="34"/>
      <c r="PI363" s="34"/>
      <c r="PJ363" s="34"/>
      <c r="PK363" s="34"/>
      <c r="PL363" s="34"/>
      <c r="PM363" s="34"/>
      <c r="PN363" s="34"/>
      <c r="PO363" s="34"/>
      <c r="PP363" s="34"/>
      <c r="PQ363" s="34"/>
      <c r="PR363" s="34"/>
      <c r="PS363" s="34"/>
      <c r="PT363" s="34"/>
      <c r="PU363" s="34"/>
      <c r="PV363" s="34"/>
      <c r="PW363" s="34"/>
      <c r="PX363" s="34"/>
      <c r="PY363" s="34"/>
      <c r="PZ363" s="34"/>
    </row>
    <row r="364" spans="1:442" s="35" customFormat="1">
      <c r="A364" s="36" t="s">
        <v>70</v>
      </c>
      <c r="B364" s="37" t="s">
        <v>446</v>
      </c>
      <c r="C364" s="27">
        <v>56004.567600000002</v>
      </c>
      <c r="D364" s="28">
        <v>5.4500000000000003E-5</v>
      </c>
      <c r="E364" s="28">
        <v>5.626E-5</v>
      </c>
      <c r="F364" s="32">
        <v>671371</v>
      </c>
      <c r="G364" s="31">
        <v>771671</v>
      </c>
      <c r="H364" s="33">
        <v>588252</v>
      </c>
      <c r="I364" s="32">
        <v>29216</v>
      </c>
      <c r="J364" s="31">
        <v>-32928.01266995263</v>
      </c>
      <c r="K364" s="31">
        <v>-3712.0126699526299</v>
      </c>
      <c r="L364" s="31">
        <v>-13080</v>
      </c>
      <c r="M364" s="33">
        <v>-16792.01266995263</v>
      </c>
      <c r="N364" s="32">
        <v>8301</v>
      </c>
      <c r="O364" s="31">
        <v>0</v>
      </c>
      <c r="P364" s="31">
        <v>11342</v>
      </c>
      <c r="Q364" s="31">
        <v>0</v>
      </c>
      <c r="R364" s="33">
        <v>19643</v>
      </c>
      <c r="S364" s="32">
        <v>8</v>
      </c>
      <c r="T364" s="31">
        <v>18448</v>
      </c>
      <c r="U364" s="31">
        <v>10659</v>
      </c>
      <c r="V364" s="31">
        <v>11776.101296497827</v>
      </c>
      <c r="W364" s="30">
        <v>40891.101296497829</v>
      </c>
      <c r="X364" s="32">
        <v>-22466.101296497829</v>
      </c>
      <c r="Y364" s="31">
        <v>-1247</v>
      </c>
      <c r="Z364" s="31">
        <v>3004</v>
      </c>
      <c r="AA364" s="31">
        <v>-539</v>
      </c>
      <c r="AB364" s="31">
        <v>0</v>
      </c>
      <c r="AC364" s="33">
        <v>0</v>
      </c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  <c r="FZ364" s="34"/>
      <c r="GA364" s="34"/>
      <c r="GB364" s="34"/>
      <c r="GC364" s="34"/>
      <c r="GD364" s="34"/>
      <c r="GE364" s="34"/>
      <c r="GF364" s="34"/>
      <c r="GG364" s="34"/>
      <c r="GH364" s="34"/>
      <c r="GI364" s="34"/>
      <c r="GJ364" s="34"/>
      <c r="GK364" s="34"/>
      <c r="GL364" s="34"/>
      <c r="GM364" s="34"/>
      <c r="GN364" s="34"/>
      <c r="GO364" s="34"/>
      <c r="GP364" s="34"/>
      <c r="GQ364" s="34"/>
      <c r="GR364" s="34"/>
      <c r="GS364" s="34"/>
      <c r="GT364" s="34"/>
      <c r="GU364" s="34"/>
      <c r="GV364" s="34"/>
      <c r="GW364" s="34"/>
      <c r="GX364" s="34"/>
      <c r="GY364" s="34"/>
      <c r="GZ364" s="34"/>
      <c r="HA364" s="34"/>
      <c r="HB364" s="34"/>
      <c r="HC364" s="34"/>
      <c r="HD364" s="34"/>
      <c r="HE364" s="34"/>
      <c r="HF364" s="34"/>
      <c r="HG364" s="34"/>
      <c r="HH364" s="34"/>
      <c r="HI364" s="34"/>
      <c r="HJ364" s="34"/>
      <c r="HK364" s="34"/>
      <c r="HL364" s="34"/>
      <c r="HM364" s="34"/>
      <c r="HN364" s="34"/>
      <c r="HO364" s="34"/>
      <c r="HP364" s="34"/>
      <c r="HQ364" s="34"/>
      <c r="HR364" s="34"/>
      <c r="HS364" s="34"/>
      <c r="HT364" s="34"/>
      <c r="HU364" s="34"/>
      <c r="HV364" s="34"/>
      <c r="HW364" s="34"/>
      <c r="HX364" s="34"/>
      <c r="HY364" s="34"/>
      <c r="HZ364" s="34"/>
      <c r="IA364" s="34"/>
      <c r="IB364" s="34"/>
      <c r="IC364" s="34"/>
      <c r="ID364" s="34"/>
      <c r="IE364" s="34"/>
      <c r="IF364" s="34"/>
      <c r="IG364" s="34"/>
      <c r="IH364" s="34"/>
      <c r="II364" s="34"/>
      <c r="IJ364" s="34"/>
      <c r="IK364" s="34"/>
      <c r="IL364" s="34"/>
      <c r="IM364" s="34"/>
      <c r="IN364" s="34"/>
      <c r="IO364" s="34"/>
      <c r="IP364" s="34"/>
      <c r="IQ364" s="34"/>
      <c r="IR364" s="34"/>
      <c r="IS364" s="34"/>
      <c r="IT364" s="34"/>
      <c r="IU364" s="34"/>
      <c r="IV364" s="34"/>
      <c r="IW364" s="34"/>
      <c r="IX364" s="34"/>
      <c r="IY364" s="34"/>
      <c r="IZ364" s="34"/>
      <c r="JA364" s="34"/>
      <c r="JB364" s="34"/>
      <c r="JC364" s="34"/>
      <c r="JD364" s="34"/>
      <c r="JE364" s="34"/>
      <c r="JF364" s="34"/>
      <c r="JG364" s="34"/>
      <c r="JH364" s="34"/>
      <c r="JI364" s="34"/>
      <c r="JJ364" s="34"/>
      <c r="JK364" s="34"/>
      <c r="JL364" s="34"/>
      <c r="JM364" s="34"/>
      <c r="JN364" s="34"/>
      <c r="JO364" s="34"/>
      <c r="JP364" s="34"/>
      <c r="JQ364" s="34"/>
      <c r="JR364" s="34"/>
      <c r="JS364" s="34"/>
      <c r="JT364" s="34"/>
      <c r="JU364" s="34"/>
      <c r="JV364" s="34"/>
      <c r="JW364" s="34"/>
      <c r="JX364" s="34"/>
      <c r="JY364" s="34"/>
      <c r="JZ364" s="34"/>
      <c r="KA364" s="34"/>
      <c r="KB364" s="34"/>
      <c r="KC364" s="34"/>
      <c r="KD364" s="34"/>
      <c r="KE364" s="34"/>
      <c r="KF364" s="34"/>
      <c r="KG364" s="34"/>
      <c r="KH364" s="34"/>
      <c r="KI364" s="34"/>
      <c r="KJ364" s="34"/>
      <c r="KK364" s="34"/>
      <c r="KL364" s="34"/>
      <c r="KM364" s="34"/>
      <c r="KN364" s="34"/>
      <c r="KO364" s="34"/>
      <c r="KP364" s="34"/>
      <c r="KQ364" s="34"/>
      <c r="KR364" s="34"/>
      <c r="KS364" s="34"/>
      <c r="KT364" s="34"/>
      <c r="KU364" s="34"/>
      <c r="KV364" s="34"/>
      <c r="KW364" s="34"/>
      <c r="KX364" s="34"/>
      <c r="KY364" s="34"/>
      <c r="KZ364" s="34"/>
      <c r="LA364" s="34"/>
      <c r="LB364" s="34"/>
      <c r="LC364" s="34"/>
      <c r="LD364" s="34"/>
      <c r="LE364" s="34"/>
      <c r="LF364" s="34"/>
      <c r="LG364" s="34"/>
      <c r="LH364" s="34"/>
      <c r="LI364" s="34"/>
      <c r="LJ364" s="34"/>
      <c r="LK364" s="34"/>
      <c r="LL364" s="34"/>
      <c r="LM364" s="34"/>
      <c r="LN364" s="34"/>
      <c r="LO364" s="34"/>
      <c r="LP364" s="34"/>
      <c r="LQ364" s="34"/>
      <c r="LR364" s="34"/>
      <c r="LS364" s="34"/>
      <c r="LT364" s="34"/>
      <c r="LU364" s="34"/>
      <c r="LV364" s="34"/>
      <c r="LW364" s="34"/>
      <c r="LX364" s="34"/>
      <c r="LY364" s="34"/>
      <c r="LZ364" s="34"/>
      <c r="MA364" s="34"/>
      <c r="MB364" s="34"/>
      <c r="MC364" s="34"/>
      <c r="MD364" s="34"/>
      <c r="ME364" s="34"/>
      <c r="MF364" s="34"/>
      <c r="MG364" s="34"/>
      <c r="MH364" s="34"/>
      <c r="MI364" s="34"/>
      <c r="MJ364" s="34"/>
      <c r="MK364" s="34"/>
      <c r="ML364" s="34"/>
      <c r="MM364" s="34"/>
      <c r="MN364" s="34"/>
      <c r="MO364" s="34"/>
      <c r="MP364" s="34"/>
      <c r="MQ364" s="34"/>
      <c r="MR364" s="34"/>
      <c r="MS364" s="34"/>
      <c r="MT364" s="34"/>
      <c r="MU364" s="34"/>
      <c r="MV364" s="34"/>
      <c r="MW364" s="34"/>
      <c r="MX364" s="34"/>
      <c r="MY364" s="34"/>
      <c r="MZ364" s="34"/>
      <c r="NA364" s="34"/>
      <c r="NB364" s="34"/>
      <c r="NC364" s="34"/>
      <c r="ND364" s="34"/>
      <c r="NE364" s="34"/>
      <c r="NF364" s="34"/>
      <c r="NG364" s="34"/>
      <c r="NH364" s="34"/>
      <c r="NI364" s="34"/>
      <c r="NJ364" s="34"/>
      <c r="NK364" s="34"/>
      <c r="NL364" s="34"/>
      <c r="NM364" s="34"/>
      <c r="NN364" s="34"/>
      <c r="NO364" s="34"/>
      <c r="NP364" s="34"/>
      <c r="NQ364" s="34"/>
      <c r="NR364" s="34"/>
      <c r="NS364" s="34"/>
      <c r="NT364" s="34"/>
      <c r="NU364" s="34"/>
      <c r="NV364" s="34"/>
      <c r="NW364" s="34"/>
      <c r="NX364" s="34"/>
      <c r="NY364" s="34"/>
      <c r="NZ364" s="34"/>
      <c r="OA364" s="34"/>
      <c r="OB364" s="34"/>
      <c r="OC364" s="34"/>
      <c r="OD364" s="34"/>
      <c r="OE364" s="34"/>
      <c r="OF364" s="34"/>
      <c r="OG364" s="34"/>
      <c r="OH364" s="34"/>
      <c r="OI364" s="34"/>
      <c r="OJ364" s="34"/>
      <c r="OK364" s="34"/>
      <c r="OL364" s="34"/>
      <c r="OM364" s="34"/>
      <c r="ON364" s="34"/>
      <c r="OO364" s="34"/>
      <c r="OP364" s="34"/>
      <c r="OQ364" s="34"/>
      <c r="OR364" s="34"/>
      <c r="OS364" s="34"/>
      <c r="OT364" s="34"/>
      <c r="OU364" s="34"/>
      <c r="OV364" s="34"/>
      <c r="OW364" s="34"/>
      <c r="OX364" s="34"/>
      <c r="OY364" s="34"/>
      <c r="OZ364" s="34"/>
      <c r="PA364" s="34"/>
      <c r="PB364" s="34"/>
      <c r="PC364" s="34"/>
      <c r="PD364" s="34"/>
      <c r="PE364" s="34"/>
      <c r="PF364" s="34"/>
      <c r="PG364" s="34"/>
      <c r="PH364" s="34"/>
      <c r="PI364" s="34"/>
      <c r="PJ364" s="34"/>
      <c r="PK364" s="34"/>
      <c r="PL364" s="34"/>
      <c r="PM364" s="34"/>
      <c r="PN364" s="34"/>
      <c r="PO364" s="34"/>
      <c r="PP364" s="34"/>
      <c r="PQ364" s="34"/>
      <c r="PR364" s="34"/>
      <c r="PS364" s="34"/>
      <c r="PT364" s="34"/>
      <c r="PU364" s="34"/>
      <c r="PV364" s="34"/>
      <c r="PW364" s="34"/>
      <c r="PX364" s="34"/>
      <c r="PY364" s="34"/>
      <c r="PZ364" s="34"/>
    </row>
    <row r="365" spans="1:442" s="35" customFormat="1">
      <c r="A365" s="36" t="s">
        <v>71</v>
      </c>
      <c r="B365" s="37" t="s">
        <v>145</v>
      </c>
      <c r="C365" s="27">
        <v>18855.5864</v>
      </c>
      <c r="D365" s="28">
        <v>1.8389999999999998E-5</v>
      </c>
      <c r="E365" s="28">
        <v>1.8790000000000001E-5</v>
      </c>
      <c r="F365" s="32">
        <v>226541</v>
      </c>
      <c r="G365" s="31">
        <v>260386</v>
      </c>
      <c r="H365" s="33">
        <v>198495</v>
      </c>
      <c r="I365" s="32">
        <v>9858</v>
      </c>
      <c r="J365" s="31">
        <v>-6433.091164364173</v>
      </c>
      <c r="K365" s="31">
        <v>3424.908835635827</v>
      </c>
      <c r="L365" s="31">
        <v>-4414</v>
      </c>
      <c r="M365" s="33">
        <v>-989.09116436417298</v>
      </c>
      <c r="N365" s="32">
        <v>2801</v>
      </c>
      <c r="O365" s="31">
        <v>0</v>
      </c>
      <c r="P365" s="31">
        <v>3827</v>
      </c>
      <c r="Q365" s="31">
        <v>0</v>
      </c>
      <c r="R365" s="33">
        <v>6628</v>
      </c>
      <c r="S365" s="32">
        <v>3</v>
      </c>
      <c r="T365" s="31">
        <v>6225</v>
      </c>
      <c r="U365" s="31">
        <v>3597</v>
      </c>
      <c r="V365" s="31">
        <v>2690.5887201045275</v>
      </c>
      <c r="W365" s="30">
        <v>12515.588720104528</v>
      </c>
      <c r="X365" s="32">
        <v>-6297.588720104528</v>
      </c>
      <c r="Y365" s="31">
        <v>-421</v>
      </c>
      <c r="Z365" s="31">
        <v>1014</v>
      </c>
      <c r="AA365" s="31">
        <v>-183</v>
      </c>
      <c r="AB365" s="31">
        <v>0</v>
      </c>
      <c r="AC365" s="33">
        <v>0</v>
      </c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  <c r="FZ365" s="34"/>
      <c r="GA365" s="34"/>
      <c r="GB365" s="34"/>
      <c r="GC365" s="34"/>
      <c r="GD365" s="34"/>
      <c r="GE365" s="34"/>
      <c r="GF365" s="34"/>
      <c r="GG365" s="34"/>
      <c r="GH365" s="34"/>
      <c r="GI365" s="34"/>
      <c r="GJ365" s="34"/>
      <c r="GK365" s="34"/>
      <c r="GL365" s="34"/>
      <c r="GM365" s="34"/>
      <c r="GN365" s="34"/>
      <c r="GO365" s="34"/>
      <c r="GP365" s="34"/>
      <c r="GQ365" s="34"/>
      <c r="GR365" s="34"/>
      <c r="GS365" s="34"/>
      <c r="GT365" s="34"/>
      <c r="GU365" s="34"/>
      <c r="GV365" s="34"/>
      <c r="GW365" s="34"/>
      <c r="GX365" s="34"/>
      <c r="GY365" s="34"/>
      <c r="GZ365" s="34"/>
      <c r="HA365" s="34"/>
      <c r="HB365" s="34"/>
      <c r="HC365" s="34"/>
      <c r="HD365" s="34"/>
      <c r="HE365" s="34"/>
      <c r="HF365" s="34"/>
      <c r="HG365" s="34"/>
      <c r="HH365" s="34"/>
      <c r="HI365" s="34"/>
      <c r="HJ365" s="34"/>
      <c r="HK365" s="34"/>
      <c r="HL365" s="34"/>
      <c r="HM365" s="34"/>
      <c r="HN365" s="34"/>
      <c r="HO365" s="34"/>
      <c r="HP365" s="34"/>
      <c r="HQ365" s="34"/>
      <c r="HR365" s="34"/>
      <c r="HS365" s="34"/>
      <c r="HT365" s="34"/>
      <c r="HU365" s="34"/>
      <c r="HV365" s="34"/>
      <c r="HW365" s="34"/>
      <c r="HX365" s="34"/>
      <c r="HY365" s="34"/>
      <c r="HZ365" s="34"/>
      <c r="IA365" s="34"/>
      <c r="IB365" s="34"/>
      <c r="IC365" s="34"/>
      <c r="ID365" s="34"/>
      <c r="IE365" s="34"/>
      <c r="IF365" s="34"/>
      <c r="IG365" s="34"/>
      <c r="IH365" s="34"/>
      <c r="II365" s="34"/>
      <c r="IJ365" s="34"/>
      <c r="IK365" s="34"/>
      <c r="IL365" s="34"/>
      <c r="IM365" s="34"/>
      <c r="IN365" s="34"/>
      <c r="IO365" s="34"/>
      <c r="IP365" s="34"/>
      <c r="IQ365" s="34"/>
      <c r="IR365" s="34"/>
      <c r="IS365" s="34"/>
      <c r="IT365" s="34"/>
      <c r="IU365" s="34"/>
      <c r="IV365" s="34"/>
      <c r="IW365" s="34"/>
      <c r="IX365" s="34"/>
      <c r="IY365" s="34"/>
      <c r="IZ365" s="34"/>
      <c r="JA365" s="34"/>
      <c r="JB365" s="34"/>
      <c r="JC365" s="34"/>
      <c r="JD365" s="34"/>
      <c r="JE365" s="34"/>
      <c r="JF365" s="34"/>
      <c r="JG365" s="34"/>
      <c r="JH365" s="34"/>
      <c r="JI365" s="34"/>
      <c r="JJ365" s="34"/>
      <c r="JK365" s="34"/>
      <c r="JL365" s="34"/>
      <c r="JM365" s="34"/>
      <c r="JN365" s="34"/>
      <c r="JO365" s="34"/>
      <c r="JP365" s="34"/>
      <c r="JQ365" s="34"/>
      <c r="JR365" s="34"/>
      <c r="JS365" s="34"/>
      <c r="JT365" s="34"/>
      <c r="JU365" s="34"/>
      <c r="JV365" s="34"/>
      <c r="JW365" s="34"/>
      <c r="JX365" s="34"/>
      <c r="JY365" s="34"/>
      <c r="JZ365" s="34"/>
      <c r="KA365" s="34"/>
      <c r="KB365" s="34"/>
      <c r="KC365" s="34"/>
      <c r="KD365" s="34"/>
      <c r="KE365" s="34"/>
      <c r="KF365" s="34"/>
      <c r="KG365" s="34"/>
      <c r="KH365" s="34"/>
      <c r="KI365" s="34"/>
      <c r="KJ365" s="34"/>
      <c r="KK365" s="34"/>
      <c r="KL365" s="34"/>
      <c r="KM365" s="34"/>
      <c r="KN365" s="34"/>
      <c r="KO365" s="34"/>
      <c r="KP365" s="34"/>
      <c r="KQ365" s="34"/>
      <c r="KR365" s="34"/>
      <c r="KS365" s="34"/>
      <c r="KT365" s="34"/>
      <c r="KU365" s="34"/>
      <c r="KV365" s="34"/>
      <c r="KW365" s="34"/>
      <c r="KX365" s="34"/>
      <c r="KY365" s="34"/>
      <c r="KZ365" s="34"/>
      <c r="LA365" s="34"/>
      <c r="LB365" s="34"/>
      <c r="LC365" s="34"/>
      <c r="LD365" s="34"/>
      <c r="LE365" s="34"/>
      <c r="LF365" s="34"/>
      <c r="LG365" s="34"/>
      <c r="LH365" s="34"/>
      <c r="LI365" s="34"/>
      <c r="LJ365" s="34"/>
      <c r="LK365" s="34"/>
      <c r="LL365" s="34"/>
      <c r="LM365" s="34"/>
      <c r="LN365" s="34"/>
      <c r="LO365" s="34"/>
      <c r="LP365" s="34"/>
      <c r="LQ365" s="34"/>
      <c r="LR365" s="34"/>
      <c r="LS365" s="34"/>
      <c r="LT365" s="34"/>
      <c r="LU365" s="34"/>
      <c r="LV365" s="34"/>
      <c r="LW365" s="34"/>
      <c r="LX365" s="34"/>
      <c r="LY365" s="34"/>
      <c r="LZ365" s="34"/>
      <c r="MA365" s="34"/>
      <c r="MB365" s="34"/>
      <c r="MC365" s="34"/>
      <c r="MD365" s="34"/>
      <c r="ME365" s="34"/>
      <c r="MF365" s="34"/>
      <c r="MG365" s="34"/>
      <c r="MH365" s="34"/>
      <c r="MI365" s="34"/>
      <c r="MJ365" s="34"/>
      <c r="MK365" s="34"/>
      <c r="ML365" s="34"/>
      <c r="MM365" s="34"/>
      <c r="MN365" s="34"/>
      <c r="MO365" s="34"/>
      <c r="MP365" s="34"/>
      <c r="MQ365" s="34"/>
      <c r="MR365" s="34"/>
      <c r="MS365" s="34"/>
      <c r="MT365" s="34"/>
      <c r="MU365" s="34"/>
      <c r="MV365" s="34"/>
      <c r="MW365" s="34"/>
      <c r="MX365" s="34"/>
      <c r="MY365" s="34"/>
      <c r="MZ365" s="34"/>
      <c r="NA365" s="34"/>
      <c r="NB365" s="34"/>
      <c r="NC365" s="34"/>
      <c r="ND365" s="34"/>
      <c r="NE365" s="34"/>
      <c r="NF365" s="34"/>
      <c r="NG365" s="34"/>
      <c r="NH365" s="34"/>
      <c r="NI365" s="34"/>
      <c r="NJ365" s="34"/>
      <c r="NK365" s="34"/>
      <c r="NL365" s="34"/>
      <c r="NM365" s="34"/>
      <c r="NN365" s="34"/>
      <c r="NO365" s="34"/>
      <c r="NP365" s="34"/>
      <c r="NQ365" s="34"/>
      <c r="NR365" s="34"/>
      <c r="NS365" s="34"/>
      <c r="NT365" s="34"/>
      <c r="NU365" s="34"/>
      <c r="NV365" s="34"/>
      <c r="NW365" s="34"/>
      <c r="NX365" s="34"/>
      <c r="NY365" s="34"/>
      <c r="NZ365" s="34"/>
      <c r="OA365" s="34"/>
      <c r="OB365" s="34"/>
      <c r="OC365" s="34"/>
      <c r="OD365" s="34"/>
      <c r="OE365" s="34"/>
      <c r="OF365" s="34"/>
      <c r="OG365" s="34"/>
      <c r="OH365" s="34"/>
      <c r="OI365" s="34"/>
      <c r="OJ365" s="34"/>
      <c r="OK365" s="34"/>
      <c r="OL365" s="34"/>
      <c r="OM365" s="34"/>
      <c r="ON365" s="34"/>
      <c r="OO365" s="34"/>
      <c r="OP365" s="34"/>
      <c r="OQ365" s="34"/>
      <c r="OR365" s="34"/>
      <c r="OS365" s="34"/>
      <c r="OT365" s="34"/>
      <c r="OU365" s="34"/>
      <c r="OV365" s="34"/>
      <c r="OW365" s="34"/>
      <c r="OX365" s="34"/>
      <c r="OY365" s="34"/>
      <c r="OZ365" s="34"/>
      <c r="PA365" s="34"/>
      <c r="PB365" s="34"/>
      <c r="PC365" s="34"/>
      <c r="PD365" s="34"/>
      <c r="PE365" s="34"/>
      <c r="PF365" s="34"/>
      <c r="PG365" s="34"/>
      <c r="PH365" s="34"/>
      <c r="PI365" s="34"/>
      <c r="PJ365" s="34"/>
      <c r="PK365" s="34"/>
      <c r="PL365" s="34"/>
      <c r="PM365" s="34"/>
      <c r="PN365" s="34"/>
      <c r="PO365" s="34"/>
      <c r="PP365" s="34"/>
      <c r="PQ365" s="34"/>
      <c r="PR365" s="34"/>
      <c r="PS365" s="34"/>
      <c r="PT365" s="34"/>
      <c r="PU365" s="34"/>
      <c r="PV365" s="34"/>
      <c r="PW365" s="34"/>
      <c r="PX365" s="34"/>
      <c r="PY365" s="34"/>
      <c r="PZ365" s="34"/>
    </row>
    <row r="366" spans="1:442" s="35" customFormat="1">
      <c r="A366" s="36" t="s">
        <v>72</v>
      </c>
      <c r="B366" s="37" t="s">
        <v>447</v>
      </c>
      <c r="C366" s="27">
        <v>46963.109700000001</v>
      </c>
      <c r="D366" s="28">
        <v>4.5500000000000001E-5</v>
      </c>
      <c r="E366" s="28">
        <v>4.5800000000000002E-5</v>
      </c>
      <c r="F366" s="32">
        <v>560502</v>
      </c>
      <c r="G366" s="31">
        <v>644239</v>
      </c>
      <c r="H366" s="33">
        <v>491110</v>
      </c>
      <c r="I366" s="32">
        <v>24391</v>
      </c>
      <c r="J366" s="31">
        <v>7522.2318337362976</v>
      </c>
      <c r="K366" s="31">
        <v>31913.231833736296</v>
      </c>
      <c r="L366" s="31">
        <v>-10920</v>
      </c>
      <c r="M366" s="33">
        <v>20993.231833736296</v>
      </c>
      <c r="N366" s="32">
        <v>6930</v>
      </c>
      <c r="O366" s="31">
        <v>0</v>
      </c>
      <c r="P366" s="31">
        <v>9469</v>
      </c>
      <c r="Q366" s="31">
        <v>0</v>
      </c>
      <c r="R366" s="33">
        <v>16399</v>
      </c>
      <c r="S366" s="32">
        <v>7</v>
      </c>
      <c r="T366" s="31">
        <v>15401</v>
      </c>
      <c r="U366" s="31">
        <v>8899</v>
      </c>
      <c r="V366" s="31">
        <v>2044.439396520261</v>
      </c>
      <c r="W366" s="30">
        <v>26351.439396520262</v>
      </c>
      <c r="X366" s="32">
        <v>-10969.439396520262</v>
      </c>
      <c r="Y366" s="31">
        <v>-1041</v>
      </c>
      <c r="Z366" s="31">
        <v>2508</v>
      </c>
      <c r="AA366" s="31">
        <v>-450</v>
      </c>
      <c r="AB366" s="31">
        <v>0</v>
      </c>
      <c r="AC366" s="33">
        <v>0</v>
      </c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  <c r="FZ366" s="34"/>
      <c r="GA366" s="34"/>
      <c r="GB366" s="34"/>
      <c r="GC366" s="34"/>
      <c r="GD366" s="34"/>
      <c r="GE366" s="34"/>
      <c r="GF366" s="34"/>
      <c r="GG366" s="34"/>
      <c r="GH366" s="34"/>
      <c r="GI366" s="34"/>
      <c r="GJ366" s="34"/>
      <c r="GK366" s="34"/>
      <c r="GL366" s="34"/>
      <c r="GM366" s="34"/>
      <c r="GN366" s="34"/>
      <c r="GO366" s="34"/>
      <c r="GP366" s="34"/>
      <c r="GQ366" s="34"/>
      <c r="GR366" s="34"/>
      <c r="GS366" s="34"/>
      <c r="GT366" s="34"/>
      <c r="GU366" s="34"/>
      <c r="GV366" s="34"/>
      <c r="GW366" s="34"/>
      <c r="GX366" s="34"/>
      <c r="GY366" s="34"/>
      <c r="GZ366" s="34"/>
      <c r="HA366" s="34"/>
      <c r="HB366" s="34"/>
      <c r="HC366" s="34"/>
      <c r="HD366" s="34"/>
      <c r="HE366" s="34"/>
      <c r="HF366" s="34"/>
      <c r="HG366" s="34"/>
      <c r="HH366" s="34"/>
      <c r="HI366" s="34"/>
      <c r="HJ366" s="34"/>
      <c r="HK366" s="34"/>
      <c r="HL366" s="34"/>
      <c r="HM366" s="34"/>
      <c r="HN366" s="34"/>
      <c r="HO366" s="34"/>
      <c r="HP366" s="34"/>
      <c r="HQ366" s="34"/>
      <c r="HR366" s="34"/>
      <c r="HS366" s="34"/>
      <c r="HT366" s="34"/>
      <c r="HU366" s="34"/>
      <c r="HV366" s="34"/>
      <c r="HW366" s="34"/>
      <c r="HX366" s="34"/>
      <c r="HY366" s="34"/>
      <c r="HZ366" s="34"/>
      <c r="IA366" s="34"/>
      <c r="IB366" s="34"/>
      <c r="IC366" s="34"/>
      <c r="ID366" s="34"/>
      <c r="IE366" s="34"/>
      <c r="IF366" s="34"/>
      <c r="IG366" s="34"/>
      <c r="IH366" s="34"/>
      <c r="II366" s="34"/>
      <c r="IJ366" s="34"/>
      <c r="IK366" s="34"/>
      <c r="IL366" s="34"/>
      <c r="IM366" s="34"/>
      <c r="IN366" s="34"/>
      <c r="IO366" s="34"/>
      <c r="IP366" s="34"/>
      <c r="IQ366" s="34"/>
      <c r="IR366" s="34"/>
      <c r="IS366" s="34"/>
      <c r="IT366" s="34"/>
      <c r="IU366" s="34"/>
      <c r="IV366" s="34"/>
      <c r="IW366" s="34"/>
      <c r="IX366" s="34"/>
      <c r="IY366" s="34"/>
      <c r="IZ366" s="34"/>
      <c r="JA366" s="34"/>
      <c r="JB366" s="34"/>
      <c r="JC366" s="34"/>
      <c r="JD366" s="34"/>
      <c r="JE366" s="34"/>
      <c r="JF366" s="34"/>
      <c r="JG366" s="34"/>
      <c r="JH366" s="34"/>
      <c r="JI366" s="34"/>
      <c r="JJ366" s="34"/>
      <c r="JK366" s="34"/>
      <c r="JL366" s="34"/>
      <c r="JM366" s="34"/>
      <c r="JN366" s="34"/>
      <c r="JO366" s="34"/>
      <c r="JP366" s="34"/>
      <c r="JQ366" s="34"/>
      <c r="JR366" s="34"/>
      <c r="JS366" s="34"/>
      <c r="JT366" s="34"/>
      <c r="JU366" s="34"/>
      <c r="JV366" s="34"/>
      <c r="JW366" s="34"/>
      <c r="JX366" s="34"/>
      <c r="JY366" s="34"/>
      <c r="JZ366" s="34"/>
      <c r="KA366" s="34"/>
      <c r="KB366" s="34"/>
      <c r="KC366" s="34"/>
      <c r="KD366" s="34"/>
      <c r="KE366" s="34"/>
      <c r="KF366" s="34"/>
      <c r="KG366" s="34"/>
      <c r="KH366" s="34"/>
      <c r="KI366" s="34"/>
      <c r="KJ366" s="34"/>
      <c r="KK366" s="34"/>
      <c r="KL366" s="34"/>
      <c r="KM366" s="34"/>
      <c r="KN366" s="34"/>
      <c r="KO366" s="34"/>
      <c r="KP366" s="34"/>
      <c r="KQ366" s="34"/>
      <c r="KR366" s="34"/>
      <c r="KS366" s="34"/>
      <c r="KT366" s="34"/>
      <c r="KU366" s="34"/>
      <c r="KV366" s="34"/>
      <c r="KW366" s="34"/>
      <c r="KX366" s="34"/>
      <c r="KY366" s="34"/>
      <c r="KZ366" s="34"/>
      <c r="LA366" s="34"/>
      <c r="LB366" s="34"/>
      <c r="LC366" s="34"/>
      <c r="LD366" s="34"/>
      <c r="LE366" s="34"/>
      <c r="LF366" s="34"/>
      <c r="LG366" s="34"/>
      <c r="LH366" s="34"/>
      <c r="LI366" s="34"/>
      <c r="LJ366" s="34"/>
      <c r="LK366" s="34"/>
      <c r="LL366" s="34"/>
      <c r="LM366" s="34"/>
      <c r="LN366" s="34"/>
      <c r="LO366" s="34"/>
      <c r="LP366" s="34"/>
      <c r="LQ366" s="34"/>
      <c r="LR366" s="34"/>
      <c r="LS366" s="34"/>
      <c r="LT366" s="34"/>
      <c r="LU366" s="34"/>
      <c r="LV366" s="34"/>
      <c r="LW366" s="34"/>
      <c r="LX366" s="34"/>
      <c r="LY366" s="34"/>
      <c r="LZ366" s="34"/>
      <c r="MA366" s="34"/>
      <c r="MB366" s="34"/>
      <c r="MC366" s="34"/>
      <c r="MD366" s="34"/>
      <c r="ME366" s="34"/>
      <c r="MF366" s="34"/>
      <c r="MG366" s="34"/>
      <c r="MH366" s="34"/>
      <c r="MI366" s="34"/>
      <c r="MJ366" s="34"/>
      <c r="MK366" s="34"/>
      <c r="ML366" s="34"/>
      <c r="MM366" s="34"/>
      <c r="MN366" s="34"/>
      <c r="MO366" s="34"/>
      <c r="MP366" s="34"/>
      <c r="MQ366" s="34"/>
      <c r="MR366" s="34"/>
      <c r="MS366" s="34"/>
      <c r="MT366" s="34"/>
      <c r="MU366" s="34"/>
      <c r="MV366" s="34"/>
      <c r="MW366" s="34"/>
      <c r="MX366" s="34"/>
      <c r="MY366" s="34"/>
      <c r="MZ366" s="34"/>
      <c r="NA366" s="34"/>
      <c r="NB366" s="34"/>
      <c r="NC366" s="34"/>
      <c r="ND366" s="34"/>
      <c r="NE366" s="34"/>
      <c r="NF366" s="34"/>
      <c r="NG366" s="34"/>
      <c r="NH366" s="34"/>
      <c r="NI366" s="34"/>
      <c r="NJ366" s="34"/>
      <c r="NK366" s="34"/>
      <c r="NL366" s="34"/>
      <c r="NM366" s="34"/>
      <c r="NN366" s="34"/>
      <c r="NO366" s="34"/>
      <c r="NP366" s="34"/>
      <c r="NQ366" s="34"/>
      <c r="NR366" s="34"/>
      <c r="NS366" s="34"/>
      <c r="NT366" s="34"/>
      <c r="NU366" s="34"/>
      <c r="NV366" s="34"/>
      <c r="NW366" s="34"/>
      <c r="NX366" s="34"/>
      <c r="NY366" s="34"/>
      <c r="NZ366" s="34"/>
      <c r="OA366" s="34"/>
      <c r="OB366" s="34"/>
      <c r="OC366" s="34"/>
      <c r="OD366" s="34"/>
      <c r="OE366" s="34"/>
      <c r="OF366" s="34"/>
      <c r="OG366" s="34"/>
      <c r="OH366" s="34"/>
      <c r="OI366" s="34"/>
      <c r="OJ366" s="34"/>
      <c r="OK366" s="34"/>
      <c r="OL366" s="34"/>
      <c r="OM366" s="34"/>
      <c r="ON366" s="34"/>
      <c r="OO366" s="34"/>
      <c r="OP366" s="34"/>
      <c r="OQ366" s="34"/>
      <c r="OR366" s="34"/>
      <c r="OS366" s="34"/>
      <c r="OT366" s="34"/>
      <c r="OU366" s="34"/>
      <c r="OV366" s="34"/>
      <c r="OW366" s="34"/>
      <c r="OX366" s="34"/>
      <c r="OY366" s="34"/>
      <c r="OZ366" s="34"/>
      <c r="PA366" s="34"/>
      <c r="PB366" s="34"/>
      <c r="PC366" s="34"/>
      <c r="PD366" s="34"/>
      <c r="PE366" s="34"/>
      <c r="PF366" s="34"/>
      <c r="PG366" s="34"/>
      <c r="PH366" s="34"/>
      <c r="PI366" s="34"/>
      <c r="PJ366" s="34"/>
      <c r="PK366" s="34"/>
      <c r="PL366" s="34"/>
      <c r="PM366" s="34"/>
      <c r="PN366" s="34"/>
      <c r="PO366" s="34"/>
      <c r="PP366" s="34"/>
      <c r="PQ366" s="34"/>
      <c r="PR366" s="34"/>
      <c r="PS366" s="34"/>
      <c r="PT366" s="34"/>
      <c r="PU366" s="34"/>
      <c r="PV366" s="34"/>
      <c r="PW366" s="34"/>
      <c r="PX366" s="34"/>
      <c r="PY366" s="34"/>
      <c r="PZ366" s="34"/>
    </row>
    <row r="367" spans="1:442" s="35" customFormat="1">
      <c r="A367" s="36" t="s">
        <v>73</v>
      </c>
      <c r="B367" s="37" t="s">
        <v>147</v>
      </c>
      <c r="C367" s="27">
        <v>56238.174000000006</v>
      </c>
      <c r="D367" s="28">
        <v>5.4929999999999998E-5</v>
      </c>
      <c r="E367" s="28">
        <v>5.5800000000000001E-5</v>
      </c>
      <c r="F367" s="32">
        <v>676668</v>
      </c>
      <c r="G367" s="31">
        <v>777759</v>
      </c>
      <c r="H367" s="33">
        <v>592893</v>
      </c>
      <c r="I367" s="32">
        <v>29447</v>
      </c>
      <c r="J367" s="31">
        <v>9703.0449592889581</v>
      </c>
      <c r="K367" s="31">
        <v>39150.044959288956</v>
      </c>
      <c r="L367" s="31">
        <v>-13183</v>
      </c>
      <c r="M367" s="33">
        <v>25967.044959288956</v>
      </c>
      <c r="N367" s="32">
        <v>8366</v>
      </c>
      <c r="O367" s="31">
        <v>0</v>
      </c>
      <c r="P367" s="31">
        <v>11432</v>
      </c>
      <c r="Q367" s="31">
        <v>0</v>
      </c>
      <c r="R367" s="33">
        <v>19798</v>
      </c>
      <c r="S367" s="32">
        <v>8</v>
      </c>
      <c r="T367" s="31">
        <v>18593</v>
      </c>
      <c r="U367" s="31">
        <v>10744</v>
      </c>
      <c r="V367" s="31">
        <v>5976.8370678792026</v>
      </c>
      <c r="W367" s="30">
        <v>35321.837067879205</v>
      </c>
      <c r="X367" s="32">
        <v>-16750.837067879202</v>
      </c>
      <c r="Y367" s="31">
        <v>-1257</v>
      </c>
      <c r="Z367" s="31">
        <v>3027</v>
      </c>
      <c r="AA367" s="31">
        <v>-543.00000000000364</v>
      </c>
      <c r="AB367" s="31">
        <v>0</v>
      </c>
      <c r="AC367" s="33">
        <v>0</v>
      </c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  <c r="FZ367" s="34"/>
      <c r="GA367" s="34"/>
      <c r="GB367" s="34"/>
      <c r="GC367" s="34"/>
      <c r="GD367" s="34"/>
      <c r="GE367" s="34"/>
      <c r="GF367" s="34"/>
      <c r="GG367" s="34"/>
      <c r="GH367" s="34"/>
      <c r="GI367" s="34"/>
      <c r="GJ367" s="34"/>
      <c r="GK367" s="34"/>
      <c r="GL367" s="34"/>
      <c r="GM367" s="34"/>
      <c r="GN367" s="34"/>
      <c r="GO367" s="34"/>
      <c r="GP367" s="34"/>
      <c r="GQ367" s="34"/>
      <c r="GR367" s="34"/>
      <c r="GS367" s="34"/>
      <c r="GT367" s="34"/>
      <c r="GU367" s="34"/>
      <c r="GV367" s="34"/>
      <c r="GW367" s="34"/>
      <c r="GX367" s="34"/>
      <c r="GY367" s="34"/>
      <c r="GZ367" s="34"/>
      <c r="HA367" s="34"/>
      <c r="HB367" s="34"/>
      <c r="HC367" s="34"/>
      <c r="HD367" s="34"/>
      <c r="HE367" s="34"/>
      <c r="HF367" s="34"/>
      <c r="HG367" s="34"/>
      <c r="HH367" s="34"/>
      <c r="HI367" s="34"/>
      <c r="HJ367" s="34"/>
      <c r="HK367" s="34"/>
      <c r="HL367" s="34"/>
      <c r="HM367" s="34"/>
      <c r="HN367" s="34"/>
      <c r="HO367" s="34"/>
      <c r="HP367" s="34"/>
      <c r="HQ367" s="34"/>
      <c r="HR367" s="34"/>
      <c r="HS367" s="34"/>
      <c r="HT367" s="34"/>
      <c r="HU367" s="34"/>
      <c r="HV367" s="34"/>
      <c r="HW367" s="34"/>
      <c r="HX367" s="34"/>
      <c r="HY367" s="34"/>
      <c r="HZ367" s="34"/>
      <c r="IA367" s="34"/>
      <c r="IB367" s="34"/>
      <c r="IC367" s="34"/>
      <c r="ID367" s="34"/>
      <c r="IE367" s="34"/>
      <c r="IF367" s="34"/>
      <c r="IG367" s="34"/>
      <c r="IH367" s="34"/>
      <c r="II367" s="34"/>
      <c r="IJ367" s="34"/>
      <c r="IK367" s="34"/>
      <c r="IL367" s="34"/>
      <c r="IM367" s="34"/>
      <c r="IN367" s="34"/>
      <c r="IO367" s="34"/>
      <c r="IP367" s="34"/>
      <c r="IQ367" s="34"/>
      <c r="IR367" s="34"/>
      <c r="IS367" s="34"/>
      <c r="IT367" s="34"/>
      <c r="IU367" s="34"/>
      <c r="IV367" s="34"/>
      <c r="IW367" s="34"/>
      <c r="IX367" s="34"/>
      <c r="IY367" s="34"/>
      <c r="IZ367" s="34"/>
      <c r="JA367" s="34"/>
      <c r="JB367" s="34"/>
      <c r="JC367" s="34"/>
      <c r="JD367" s="34"/>
      <c r="JE367" s="34"/>
      <c r="JF367" s="34"/>
      <c r="JG367" s="34"/>
      <c r="JH367" s="34"/>
      <c r="JI367" s="34"/>
      <c r="JJ367" s="34"/>
      <c r="JK367" s="34"/>
      <c r="JL367" s="34"/>
      <c r="JM367" s="34"/>
      <c r="JN367" s="34"/>
      <c r="JO367" s="34"/>
      <c r="JP367" s="34"/>
      <c r="JQ367" s="34"/>
      <c r="JR367" s="34"/>
      <c r="JS367" s="34"/>
      <c r="JT367" s="34"/>
      <c r="JU367" s="34"/>
      <c r="JV367" s="34"/>
      <c r="JW367" s="34"/>
      <c r="JX367" s="34"/>
      <c r="JY367" s="34"/>
      <c r="JZ367" s="34"/>
      <c r="KA367" s="34"/>
      <c r="KB367" s="34"/>
      <c r="KC367" s="34"/>
      <c r="KD367" s="34"/>
      <c r="KE367" s="34"/>
      <c r="KF367" s="34"/>
      <c r="KG367" s="34"/>
      <c r="KH367" s="34"/>
      <c r="KI367" s="34"/>
      <c r="KJ367" s="34"/>
      <c r="KK367" s="34"/>
      <c r="KL367" s="34"/>
      <c r="KM367" s="34"/>
      <c r="KN367" s="34"/>
      <c r="KO367" s="34"/>
      <c r="KP367" s="34"/>
      <c r="KQ367" s="34"/>
      <c r="KR367" s="34"/>
      <c r="KS367" s="34"/>
      <c r="KT367" s="34"/>
      <c r="KU367" s="34"/>
      <c r="KV367" s="34"/>
      <c r="KW367" s="34"/>
      <c r="KX367" s="34"/>
      <c r="KY367" s="34"/>
      <c r="KZ367" s="34"/>
      <c r="LA367" s="34"/>
      <c r="LB367" s="34"/>
      <c r="LC367" s="34"/>
      <c r="LD367" s="34"/>
      <c r="LE367" s="34"/>
      <c r="LF367" s="34"/>
      <c r="LG367" s="34"/>
      <c r="LH367" s="34"/>
      <c r="LI367" s="34"/>
      <c r="LJ367" s="34"/>
      <c r="LK367" s="34"/>
      <c r="LL367" s="34"/>
      <c r="LM367" s="34"/>
      <c r="LN367" s="34"/>
      <c r="LO367" s="34"/>
      <c r="LP367" s="34"/>
      <c r="LQ367" s="34"/>
      <c r="LR367" s="34"/>
      <c r="LS367" s="34"/>
      <c r="LT367" s="34"/>
      <c r="LU367" s="34"/>
      <c r="LV367" s="34"/>
      <c r="LW367" s="34"/>
      <c r="LX367" s="34"/>
      <c r="LY367" s="34"/>
      <c r="LZ367" s="34"/>
      <c r="MA367" s="34"/>
      <c r="MB367" s="34"/>
      <c r="MC367" s="34"/>
      <c r="MD367" s="34"/>
      <c r="ME367" s="34"/>
      <c r="MF367" s="34"/>
      <c r="MG367" s="34"/>
      <c r="MH367" s="34"/>
      <c r="MI367" s="34"/>
      <c r="MJ367" s="34"/>
      <c r="MK367" s="34"/>
      <c r="ML367" s="34"/>
      <c r="MM367" s="34"/>
      <c r="MN367" s="34"/>
      <c r="MO367" s="34"/>
      <c r="MP367" s="34"/>
      <c r="MQ367" s="34"/>
      <c r="MR367" s="34"/>
      <c r="MS367" s="34"/>
      <c r="MT367" s="34"/>
      <c r="MU367" s="34"/>
      <c r="MV367" s="34"/>
      <c r="MW367" s="34"/>
      <c r="MX367" s="34"/>
      <c r="MY367" s="34"/>
      <c r="MZ367" s="34"/>
      <c r="NA367" s="34"/>
      <c r="NB367" s="34"/>
      <c r="NC367" s="34"/>
      <c r="ND367" s="34"/>
      <c r="NE367" s="34"/>
      <c r="NF367" s="34"/>
      <c r="NG367" s="34"/>
      <c r="NH367" s="34"/>
      <c r="NI367" s="34"/>
      <c r="NJ367" s="34"/>
      <c r="NK367" s="34"/>
      <c r="NL367" s="34"/>
      <c r="NM367" s="34"/>
      <c r="NN367" s="34"/>
      <c r="NO367" s="34"/>
      <c r="NP367" s="34"/>
      <c r="NQ367" s="34"/>
      <c r="NR367" s="34"/>
      <c r="NS367" s="34"/>
      <c r="NT367" s="34"/>
      <c r="NU367" s="34"/>
      <c r="NV367" s="34"/>
      <c r="NW367" s="34"/>
      <c r="NX367" s="34"/>
      <c r="NY367" s="34"/>
      <c r="NZ367" s="34"/>
      <c r="OA367" s="34"/>
      <c r="OB367" s="34"/>
      <c r="OC367" s="34"/>
      <c r="OD367" s="34"/>
      <c r="OE367" s="34"/>
      <c r="OF367" s="34"/>
      <c r="OG367" s="34"/>
      <c r="OH367" s="34"/>
      <c r="OI367" s="34"/>
      <c r="OJ367" s="34"/>
      <c r="OK367" s="34"/>
      <c r="OL367" s="34"/>
      <c r="OM367" s="34"/>
      <c r="ON367" s="34"/>
      <c r="OO367" s="34"/>
      <c r="OP367" s="34"/>
      <c r="OQ367" s="34"/>
      <c r="OR367" s="34"/>
      <c r="OS367" s="34"/>
      <c r="OT367" s="34"/>
      <c r="OU367" s="34"/>
      <c r="OV367" s="34"/>
      <c r="OW367" s="34"/>
      <c r="OX367" s="34"/>
      <c r="OY367" s="34"/>
      <c r="OZ367" s="34"/>
      <c r="PA367" s="34"/>
      <c r="PB367" s="34"/>
      <c r="PC367" s="34"/>
      <c r="PD367" s="34"/>
      <c r="PE367" s="34"/>
      <c r="PF367" s="34"/>
      <c r="PG367" s="34"/>
      <c r="PH367" s="34"/>
      <c r="PI367" s="34"/>
      <c r="PJ367" s="34"/>
      <c r="PK367" s="34"/>
      <c r="PL367" s="34"/>
      <c r="PM367" s="34"/>
      <c r="PN367" s="34"/>
      <c r="PO367" s="34"/>
      <c r="PP367" s="34"/>
      <c r="PQ367" s="34"/>
      <c r="PR367" s="34"/>
      <c r="PS367" s="34"/>
      <c r="PT367" s="34"/>
      <c r="PU367" s="34"/>
      <c r="PV367" s="34"/>
      <c r="PW367" s="34"/>
      <c r="PX367" s="34"/>
      <c r="PY367" s="34"/>
      <c r="PZ367" s="34"/>
    </row>
    <row r="368" spans="1:442" s="35" customFormat="1">
      <c r="A368" s="36" t="s">
        <v>74</v>
      </c>
      <c r="B368" s="37" t="s">
        <v>448</v>
      </c>
      <c r="C368" s="27">
        <v>101520.49</v>
      </c>
      <c r="D368" s="28">
        <v>9.9079999999999993E-5</v>
      </c>
      <c r="E368" s="28">
        <v>1.0009E-4</v>
      </c>
      <c r="F368" s="32">
        <v>1220539</v>
      </c>
      <c r="G368" s="31">
        <v>1402883</v>
      </c>
      <c r="H368" s="33">
        <v>1069432</v>
      </c>
      <c r="I368" s="32">
        <v>53114</v>
      </c>
      <c r="J368" s="31">
        <v>-7974.8619053167131</v>
      </c>
      <c r="K368" s="31">
        <v>45139.138094683287</v>
      </c>
      <c r="L368" s="31">
        <v>-23779</v>
      </c>
      <c r="M368" s="33">
        <v>21360.138094683287</v>
      </c>
      <c r="N368" s="32">
        <v>15090</v>
      </c>
      <c r="O368" s="31">
        <v>0</v>
      </c>
      <c r="P368" s="31">
        <v>20620</v>
      </c>
      <c r="Q368" s="31">
        <v>0</v>
      </c>
      <c r="R368" s="33">
        <v>35710</v>
      </c>
      <c r="S368" s="32">
        <v>15</v>
      </c>
      <c r="T368" s="31">
        <v>33538</v>
      </c>
      <c r="U368" s="31">
        <v>19379</v>
      </c>
      <c r="V368" s="31">
        <v>7266.1437314799659</v>
      </c>
      <c r="W368" s="30">
        <v>60198.14373147997</v>
      </c>
      <c r="X368" s="32">
        <v>-26700.143731479966</v>
      </c>
      <c r="Y368" s="31">
        <v>-2267</v>
      </c>
      <c r="Z368" s="31">
        <v>5461</v>
      </c>
      <c r="AA368" s="31">
        <v>-982.00000000000364</v>
      </c>
      <c r="AB368" s="31">
        <v>0</v>
      </c>
      <c r="AC368" s="33">
        <v>0</v>
      </c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  <c r="FZ368" s="34"/>
      <c r="GA368" s="34"/>
      <c r="GB368" s="34"/>
      <c r="GC368" s="34"/>
      <c r="GD368" s="34"/>
      <c r="GE368" s="34"/>
      <c r="GF368" s="34"/>
      <c r="GG368" s="34"/>
      <c r="GH368" s="34"/>
      <c r="GI368" s="34"/>
      <c r="GJ368" s="34"/>
      <c r="GK368" s="34"/>
      <c r="GL368" s="34"/>
      <c r="GM368" s="34"/>
      <c r="GN368" s="34"/>
      <c r="GO368" s="34"/>
      <c r="GP368" s="34"/>
      <c r="GQ368" s="34"/>
      <c r="GR368" s="34"/>
      <c r="GS368" s="34"/>
      <c r="GT368" s="34"/>
      <c r="GU368" s="34"/>
      <c r="GV368" s="34"/>
      <c r="GW368" s="34"/>
      <c r="GX368" s="34"/>
      <c r="GY368" s="34"/>
      <c r="GZ368" s="34"/>
      <c r="HA368" s="34"/>
      <c r="HB368" s="34"/>
      <c r="HC368" s="34"/>
      <c r="HD368" s="34"/>
      <c r="HE368" s="34"/>
      <c r="HF368" s="34"/>
      <c r="HG368" s="34"/>
      <c r="HH368" s="34"/>
      <c r="HI368" s="34"/>
      <c r="HJ368" s="34"/>
      <c r="HK368" s="34"/>
      <c r="HL368" s="34"/>
      <c r="HM368" s="34"/>
      <c r="HN368" s="34"/>
      <c r="HO368" s="34"/>
      <c r="HP368" s="34"/>
      <c r="HQ368" s="34"/>
      <c r="HR368" s="34"/>
      <c r="HS368" s="34"/>
      <c r="HT368" s="34"/>
      <c r="HU368" s="34"/>
      <c r="HV368" s="34"/>
      <c r="HW368" s="34"/>
      <c r="HX368" s="34"/>
      <c r="HY368" s="34"/>
      <c r="HZ368" s="34"/>
      <c r="IA368" s="34"/>
      <c r="IB368" s="34"/>
      <c r="IC368" s="34"/>
      <c r="ID368" s="34"/>
      <c r="IE368" s="34"/>
      <c r="IF368" s="34"/>
      <c r="IG368" s="34"/>
      <c r="IH368" s="34"/>
      <c r="II368" s="34"/>
      <c r="IJ368" s="34"/>
      <c r="IK368" s="34"/>
      <c r="IL368" s="34"/>
      <c r="IM368" s="34"/>
      <c r="IN368" s="34"/>
      <c r="IO368" s="34"/>
      <c r="IP368" s="34"/>
      <c r="IQ368" s="34"/>
      <c r="IR368" s="34"/>
      <c r="IS368" s="34"/>
      <c r="IT368" s="34"/>
      <c r="IU368" s="34"/>
      <c r="IV368" s="34"/>
      <c r="IW368" s="34"/>
      <c r="IX368" s="34"/>
      <c r="IY368" s="34"/>
      <c r="IZ368" s="34"/>
      <c r="JA368" s="34"/>
      <c r="JB368" s="34"/>
      <c r="JC368" s="34"/>
      <c r="JD368" s="34"/>
      <c r="JE368" s="34"/>
      <c r="JF368" s="34"/>
      <c r="JG368" s="34"/>
      <c r="JH368" s="34"/>
      <c r="JI368" s="34"/>
      <c r="JJ368" s="34"/>
      <c r="JK368" s="34"/>
      <c r="JL368" s="34"/>
      <c r="JM368" s="34"/>
      <c r="JN368" s="34"/>
      <c r="JO368" s="34"/>
      <c r="JP368" s="34"/>
      <c r="JQ368" s="34"/>
      <c r="JR368" s="34"/>
      <c r="JS368" s="34"/>
      <c r="JT368" s="34"/>
      <c r="JU368" s="34"/>
      <c r="JV368" s="34"/>
      <c r="JW368" s="34"/>
      <c r="JX368" s="34"/>
      <c r="JY368" s="34"/>
      <c r="JZ368" s="34"/>
      <c r="KA368" s="34"/>
      <c r="KB368" s="34"/>
      <c r="KC368" s="34"/>
      <c r="KD368" s="34"/>
      <c r="KE368" s="34"/>
      <c r="KF368" s="34"/>
      <c r="KG368" s="34"/>
      <c r="KH368" s="34"/>
      <c r="KI368" s="34"/>
      <c r="KJ368" s="34"/>
      <c r="KK368" s="34"/>
      <c r="KL368" s="34"/>
      <c r="KM368" s="34"/>
      <c r="KN368" s="34"/>
      <c r="KO368" s="34"/>
      <c r="KP368" s="34"/>
      <c r="KQ368" s="34"/>
      <c r="KR368" s="34"/>
      <c r="KS368" s="34"/>
      <c r="KT368" s="34"/>
      <c r="KU368" s="34"/>
      <c r="KV368" s="34"/>
      <c r="KW368" s="34"/>
      <c r="KX368" s="34"/>
      <c r="KY368" s="34"/>
      <c r="KZ368" s="34"/>
      <c r="LA368" s="34"/>
      <c r="LB368" s="34"/>
      <c r="LC368" s="34"/>
      <c r="LD368" s="34"/>
      <c r="LE368" s="34"/>
      <c r="LF368" s="34"/>
      <c r="LG368" s="34"/>
      <c r="LH368" s="34"/>
      <c r="LI368" s="34"/>
      <c r="LJ368" s="34"/>
      <c r="LK368" s="34"/>
      <c r="LL368" s="34"/>
      <c r="LM368" s="34"/>
      <c r="LN368" s="34"/>
      <c r="LO368" s="34"/>
      <c r="LP368" s="34"/>
      <c r="LQ368" s="34"/>
      <c r="LR368" s="34"/>
      <c r="LS368" s="34"/>
      <c r="LT368" s="34"/>
      <c r="LU368" s="34"/>
      <c r="LV368" s="34"/>
      <c r="LW368" s="34"/>
      <c r="LX368" s="34"/>
      <c r="LY368" s="34"/>
      <c r="LZ368" s="34"/>
      <c r="MA368" s="34"/>
      <c r="MB368" s="34"/>
      <c r="MC368" s="34"/>
      <c r="MD368" s="34"/>
      <c r="ME368" s="34"/>
      <c r="MF368" s="34"/>
      <c r="MG368" s="34"/>
      <c r="MH368" s="34"/>
      <c r="MI368" s="34"/>
      <c r="MJ368" s="34"/>
      <c r="MK368" s="34"/>
      <c r="ML368" s="34"/>
      <c r="MM368" s="34"/>
      <c r="MN368" s="34"/>
      <c r="MO368" s="34"/>
      <c r="MP368" s="34"/>
      <c r="MQ368" s="34"/>
      <c r="MR368" s="34"/>
      <c r="MS368" s="34"/>
      <c r="MT368" s="34"/>
      <c r="MU368" s="34"/>
      <c r="MV368" s="34"/>
      <c r="MW368" s="34"/>
      <c r="MX368" s="34"/>
      <c r="MY368" s="34"/>
      <c r="MZ368" s="34"/>
      <c r="NA368" s="34"/>
      <c r="NB368" s="34"/>
      <c r="NC368" s="34"/>
      <c r="ND368" s="34"/>
      <c r="NE368" s="34"/>
      <c r="NF368" s="34"/>
      <c r="NG368" s="34"/>
      <c r="NH368" s="34"/>
      <c r="NI368" s="34"/>
      <c r="NJ368" s="34"/>
      <c r="NK368" s="34"/>
      <c r="NL368" s="34"/>
      <c r="NM368" s="34"/>
      <c r="NN368" s="34"/>
      <c r="NO368" s="34"/>
      <c r="NP368" s="34"/>
      <c r="NQ368" s="34"/>
      <c r="NR368" s="34"/>
      <c r="NS368" s="34"/>
      <c r="NT368" s="34"/>
      <c r="NU368" s="34"/>
      <c r="NV368" s="34"/>
      <c r="NW368" s="34"/>
      <c r="NX368" s="34"/>
      <c r="NY368" s="34"/>
      <c r="NZ368" s="34"/>
      <c r="OA368" s="34"/>
      <c r="OB368" s="34"/>
      <c r="OC368" s="34"/>
      <c r="OD368" s="34"/>
      <c r="OE368" s="34"/>
      <c r="OF368" s="34"/>
      <c r="OG368" s="34"/>
      <c r="OH368" s="34"/>
      <c r="OI368" s="34"/>
      <c r="OJ368" s="34"/>
      <c r="OK368" s="34"/>
      <c r="OL368" s="34"/>
      <c r="OM368" s="34"/>
      <c r="ON368" s="34"/>
      <c r="OO368" s="34"/>
      <c r="OP368" s="34"/>
      <c r="OQ368" s="34"/>
      <c r="OR368" s="34"/>
      <c r="OS368" s="34"/>
      <c r="OT368" s="34"/>
      <c r="OU368" s="34"/>
      <c r="OV368" s="34"/>
      <c r="OW368" s="34"/>
      <c r="OX368" s="34"/>
      <c r="OY368" s="34"/>
      <c r="OZ368" s="34"/>
      <c r="PA368" s="34"/>
      <c r="PB368" s="34"/>
      <c r="PC368" s="34"/>
      <c r="PD368" s="34"/>
      <c r="PE368" s="34"/>
      <c r="PF368" s="34"/>
      <c r="PG368" s="34"/>
      <c r="PH368" s="34"/>
      <c r="PI368" s="34"/>
      <c r="PJ368" s="34"/>
      <c r="PK368" s="34"/>
      <c r="PL368" s="34"/>
      <c r="PM368" s="34"/>
      <c r="PN368" s="34"/>
      <c r="PO368" s="34"/>
      <c r="PP368" s="34"/>
      <c r="PQ368" s="34"/>
      <c r="PR368" s="34"/>
      <c r="PS368" s="34"/>
      <c r="PT368" s="34"/>
      <c r="PU368" s="34"/>
      <c r="PV368" s="34"/>
      <c r="PW368" s="34"/>
      <c r="PX368" s="34"/>
      <c r="PY368" s="34"/>
      <c r="PZ368" s="34"/>
    </row>
    <row r="369" spans="1:442" s="35" customFormat="1">
      <c r="A369" s="36" t="s">
        <v>75</v>
      </c>
      <c r="B369" s="37" t="s">
        <v>148</v>
      </c>
      <c r="C369" s="27">
        <v>348840.446</v>
      </c>
      <c r="D369" s="28">
        <v>3.3945999999999998E-4</v>
      </c>
      <c r="E369" s="28">
        <v>3.4216999999999999E-4</v>
      </c>
      <c r="F369" s="32">
        <v>4181715</v>
      </c>
      <c r="G369" s="31">
        <v>4806446</v>
      </c>
      <c r="H369" s="33">
        <v>3664002</v>
      </c>
      <c r="I369" s="32">
        <v>181976</v>
      </c>
      <c r="J369" s="31">
        <v>-104977.39958639276</v>
      </c>
      <c r="K369" s="31">
        <v>76998.600413607244</v>
      </c>
      <c r="L369" s="31">
        <v>-81470</v>
      </c>
      <c r="M369" s="33">
        <v>-4471.3995863927557</v>
      </c>
      <c r="N369" s="32">
        <v>51701</v>
      </c>
      <c r="O369" s="31">
        <v>0</v>
      </c>
      <c r="P369" s="31">
        <v>70647</v>
      </c>
      <c r="Q369" s="31">
        <v>523.66686094890872</v>
      </c>
      <c r="R369" s="33">
        <v>122871.66686094891</v>
      </c>
      <c r="S369" s="32">
        <v>51</v>
      </c>
      <c r="T369" s="31">
        <v>114904</v>
      </c>
      <c r="U369" s="31">
        <v>66394</v>
      </c>
      <c r="V369" s="31">
        <v>18788.642615833491</v>
      </c>
      <c r="W369" s="30">
        <v>200137.64261583349</v>
      </c>
      <c r="X369" s="32">
        <v>-84847.975754884581</v>
      </c>
      <c r="Y369" s="31">
        <v>-7765</v>
      </c>
      <c r="Z369" s="31">
        <v>18709</v>
      </c>
      <c r="AA369" s="31">
        <v>-3362</v>
      </c>
      <c r="AB369" s="31">
        <v>0</v>
      </c>
      <c r="AC369" s="33">
        <v>0</v>
      </c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  <c r="FZ369" s="34"/>
      <c r="GA369" s="34"/>
      <c r="GB369" s="34"/>
      <c r="GC369" s="34"/>
      <c r="GD369" s="34"/>
      <c r="GE369" s="34"/>
      <c r="GF369" s="34"/>
      <c r="GG369" s="34"/>
      <c r="GH369" s="34"/>
      <c r="GI369" s="34"/>
      <c r="GJ369" s="34"/>
      <c r="GK369" s="34"/>
      <c r="GL369" s="34"/>
      <c r="GM369" s="34"/>
      <c r="GN369" s="34"/>
      <c r="GO369" s="34"/>
      <c r="GP369" s="34"/>
      <c r="GQ369" s="34"/>
      <c r="GR369" s="34"/>
      <c r="GS369" s="34"/>
      <c r="GT369" s="34"/>
      <c r="GU369" s="34"/>
      <c r="GV369" s="34"/>
      <c r="GW369" s="34"/>
      <c r="GX369" s="34"/>
      <c r="GY369" s="34"/>
      <c r="GZ369" s="34"/>
      <c r="HA369" s="34"/>
      <c r="HB369" s="34"/>
      <c r="HC369" s="34"/>
      <c r="HD369" s="34"/>
      <c r="HE369" s="34"/>
      <c r="HF369" s="34"/>
      <c r="HG369" s="34"/>
      <c r="HH369" s="34"/>
      <c r="HI369" s="34"/>
      <c r="HJ369" s="34"/>
      <c r="HK369" s="34"/>
      <c r="HL369" s="34"/>
      <c r="HM369" s="34"/>
      <c r="HN369" s="34"/>
      <c r="HO369" s="34"/>
      <c r="HP369" s="34"/>
      <c r="HQ369" s="34"/>
      <c r="HR369" s="34"/>
      <c r="HS369" s="34"/>
      <c r="HT369" s="34"/>
      <c r="HU369" s="34"/>
      <c r="HV369" s="34"/>
      <c r="HW369" s="34"/>
      <c r="HX369" s="34"/>
      <c r="HY369" s="34"/>
      <c r="HZ369" s="34"/>
      <c r="IA369" s="34"/>
      <c r="IB369" s="34"/>
      <c r="IC369" s="34"/>
      <c r="ID369" s="34"/>
      <c r="IE369" s="34"/>
      <c r="IF369" s="34"/>
      <c r="IG369" s="34"/>
      <c r="IH369" s="34"/>
      <c r="II369" s="34"/>
      <c r="IJ369" s="34"/>
      <c r="IK369" s="34"/>
      <c r="IL369" s="34"/>
      <c r="IM369" s="34"/>
      <c r="IN369" s="34"/>
      <c r="IO369" s="34"/>
      <c r="IP369" s="34"/>
      <c r="IQ369" s="34"/>
      <c r="IR369" s="34"/>
      <c r="IS369" s="34"/>
      <c r="IT369" s="34"/>
      <c r="IU369" s="34"/>
      <c r="IV369" s="34"/>
      <c r="IW369" s="34"/>
      <c r="IX369" s="34"/>
      <c r="IY369" s="34"/>
      <c r="IZ369" s="34"/>
      <c r="JA369" s="34"/>
      <c r="JB369" s="34"/>
      <c r="JC369" s="34"/>
      <c r="JD369" s="34"/>
      <c r="JE369" s="34"/>
      <c r="JF369" s="34"/>
      <c r="JG369" s="34"/>
      <c r="JH369" s="34"/>
      <c r="JI369" s="34"/>
      <c r="JJ369" s="34"/>
      <c r="JK369" s="34"/>
      <c r="JL369" s="34"/>
      <c r="JM369" s="34"/>
      <c r="JN369" s="34"/>
      <c r="JO369" s="34"/>
      <c r="JP369" s="34"/>
      <c r="JQ369" s="34"/>
      <c r="JR369" s="34"/>
      <c r="JS369" s="34"/>
      <c r="JT369" s="34"/>
      <c r="JU369" s="34"/>
      <c r="JV369" s="34"/>
      <c r="JW369" s="34"/>
      <c r="JX369" s="34"/>
      <c r="JY369" s="34"/>
      <c r="JZ369" s="34"/>
      <c r="KA369" s="34"/>
      <c r="KB369" s="34"/>
      <c r="KC369" s="34"/>
      <c r="KD369" s="34"/>
      <c r="KE369" s="34"/>
      <c r="KF369" s="34"/>
      <c r="KG369" s="34"/>
      <c r="KH369" s="34"/>
      <c r="KI369" s="34"/>
      <c r="KJ369" s="34"/>
      <c r="KK369" s="34"/>
      <c r="KL369" s="34"/>
      <c r="KM369" s="34"/>
      <c r="KN369" s="34"/>
      <c r="KO369" s="34"/>
      <c r="KP369" s="34"/>
      <c r="KQ369" s="34"/>
      <c r="KR369" s="34"/>
      <c r="KS369" s="34"/>
      <c r="KT369" s="34"/>
      <c r="KU369" s="34"/>
      <c r="KV369" s="34"/>
      <c r="KW369" s="34"/>
      <c r="KX369" s="34"/>
      <c r="KY369" s="34"/>
      <c r="KZ369" s="34"/>
      <c r="LA369" s="34"/>
      <c r="LB369" s="34"/>
      <c r="LC369" s="34"/>
      <c r="LD369" s="34"/>
      <c r="LE369" s="34"/>
      <c r="LF369" s="34"/>
      <c r="LG369" s="34"/>
      <c r="LH369" s="34"/>
      <c r="LI369" s="34"/>
      <c r="LJ369" s="34"/>
      <c r="LK369" s="34"/>
      <c r="LL369" s="34"/>
      <c r="LM369" s="34"/>
      <c r="LN369" s="34"/>
      <c r="LO369" s="34"/>
      <c r="LP369" s="34"/>
      <c r="LQ369" s="34"/>
      <c r="LR369" s="34"/>
      <c r="LS369" s="34"/>
      <c r="LT369" s="34"/>
      <c r="LU369" s="34"/>
      <c r="LV369" s="34"/>
      <c r="LW369" s="34"/>
      <c r="LX369" s="34"/>
      <c r="LY369" s="34"/>
      <c r="LZ369" s="34"/>
      <c r="MA369" s="34"/>
      <c r="MB369" s="34"/>
      <c r="MC369" s="34"/>
      <c r="MD369" s="34"/>
      <c r="ME369" s="34"/>
      <c r="MF369" s="34"/>
      <c r="MG369" s="34"/>
      <c r="MH369" s="34"/>
      <c r="MI369" s="34"/>
      <c r="MJ369" s="34"/>
      <c r="MK369" s="34"/>
      <c r="ML369" s="34"/>
      <c r="MM369" s="34"/>
      <c r="MN369" s="34"/>
      <c r="MO369" s="34"/>
      <c r="MP369" s="34"/>
      <c r="MQ369" s="34"/>
      <c r="MR369" s="34"/>
      <c r="MS369" s="34"/>
      <c r="MT369" s="34"/>
      <c r="MU369" s="34"/>
      <c r="MV369" s="34"/>
      <c r="MW369" s="34"/>
      <c r="MX369" s="34"/>
      <c r="MY369" s="34"/>
      <c r="MZ369" s="34"/>
      <c r="NA369" s="34"/>
      <c r="NB369" s="34"/>
      <c r="NC369" s="34"/>
      <c r="ND369" s="34"/>
      <c r="NE369" s="34"/>
      <c r="NF369" s="34"/>
      <c r="NG369" s="34"/>
      <c r="NH369" s="34"/>
      <c r="NI369" s="34"/>
      <c r="NJ369" s="34"/>
      <c r="NK369" s="34"/>
      <c r="NL369" s="34"/>
      <c r="NM369" s="34"/>
      <c r="NN369" s="34"/>
      <c r="NO369" s="34"/>
      <c r="NP369" s="34"/>
      <c r="NQ369" s="34"/>
      <c r="NR369" s="34"/>
      <c r="NS369" s="34"/>
      <c r="NT369" s="34"/>
      <c r="NU369" s="34"/>
      <c r="NV369" s="34"/>
      <c r="NW369" s="34"/>
      <c r="NX369" s="34"/>
      <c r="NY369" s="34"/>
      <c r="NZ369" s="34"/>
      <c r="OA369" s="34"/>
      <c r="OB369" s="34"/>
      <c r="OC369" s="34"/>
      <c r="OD369" s="34"/>
      <c r="OE369" s="34"/>
      <c r="OF369" s="34"/>
      <c r="OG369" s="34"/>
      <c r="OH369" s="34"/>
      <c r="OI369" s="34"/>
      <c r="OJ369" s="34"/>
      <c r="OK369" s="34"/>
      <c r="OL369" s="34"/>
      <c r="OM369" s="34"/>
      <c r="ON369" s="34"/>
      <c r="OO369" s="34"/>
      <c r="OP369" s="34"/>
      <c r="OQ369" s="34"/>
      <c r="OR369" s="34"/>
      <c r="OS369" s="34"/>
      <c r="OT369" s="34"/>
      <c r="OU369" s="34"/>
      <c r="OV369" s="34"/>
      <c r="OW369" s="34"/>
      <c r="OX369" s="34"/>
      <c r="OY369" s="34"/>
      <c r="OZ369" s="34"/>
      <c r="PA369" s="34"/>
      <c r="PB369" s="34"/>
      <c r="PC369" s="34"/>
      <c r="PD369" s="34"/>
      <c r="PE369" s="34"/>
      <c r="PF369" s="34"/>
      <c r="PG369" s="34"/>
      <c r="PH369" s="34"/>
      <c r="PI369" s="34"/>
      <c r="PJ369" s="34"/>
      <c r="PK369" s="34"/>
      <c r="PL369" s="34"/>
      <c r="PM369" s="34"/>
      <c r="PN369" s="34"/>
      <c r="PO369" s="34"/>
      <c r="PP369" s="34"/>
      <c r="PQ369" s="34"/>
      <c r="PR369" s="34"/>
      <c r="PS369" s="34"/>
      <c r="PT369" s="34"/>
      <c r="PU369" s="34"/>
      <c r="PV369" s="34"/>
      <c r="PW369" s="34"/>
      <c r="PX369" s="34"/>
      <c r="PY369" s="34"/>
      <c r="PZ369" s="34"/>
    </row>
    <row r="370" spans="1:442" s="35" customFormat="1">
      <c r="A370" s="36" t="s">
        <v>76</v>
      </c>
      <c r="B370" s="37" t="s">
        <v>149</v>
      </c>
      <c r="C370" s="27">
        <v>15728.3788</v>
      </c>
      <c r="D370" s="28">
        <v>1.518E-5</v>
      </c>
      <c r="E370" s="28">
        <v>1.5330000000000001E-5</v>
      </c>
      <c r="F370" s="32">
        <v>186998</v>
      </c>
      <c r="G370" s="31">
        <v>214935</v>
      </c>
      <c r="H370" s="33">
        <v>163847</v>
      </c>
      <c r="I370" s="32">
        <v>8138</v>
      </c>
      <c r="J370" s="31">
        <v>-32169.109386278633</v>
      </c>
      <c r="K370" s="31">
        <v>-24031.109386278633</v>
      </c>
      <c r="L370" s="31">
        <v>-3643</v>
      </c>
      <c r="M370" s="33">
        <v>-27674.109386278633</v>
      </c>
      <c r="N370" s="32">
        <v>2312</v>
      </c>
      <c r="O370" s="31">
        <v>0</v>
      </c>
      <c r="P370" s="31">
        <v>3159</v>
      </c>
      <c r="Q370" s="31">
        <v>0</v>
      </c>
      <c r="R370" s="33">
        <v>5471</v>
      </c>
      <c r="S370" s="32">
        <v>2</v>
      </c>
      <c r="T370" s="31">
        <v>5138</v>
      </c>
      <c r="U370" s="31">
        <v>2969</v>
      </c>
      <c r="V370" s="31">
        <v>974.74007362854036</v>
      </c>
      <c r="W370" s="30">
        <v>9083.7400736285399</v>
      </c>
      <c r="X370" s="32">
        <v>-3951.7400736285404</v>
      </c>
      <c r="Y370" s="31">
        <v>-347</v>
      </c>
      <c r="Z370" s="31">
        <v>837</v>
      </c>
      <c r="AA370" s="31">
        <v>-151</v>
      </c>
      <c r="AB370" s="31">
        <v>0</v>
      </c>
      <c r="AC370" s="33">
        <v>0</v>
      </c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  <c r="FZ370" s="34"/>
      <c r="GA370" s="34"/>
      <c r="GB370" s="34"/>
      <c r="GC370" s="34"/>
      <c r="GD370" s="34"/>
      <c r="GE370" s="34"/>
      <c r="GF370" s="34"/>
      <c r="GG370" s="34"/>
      <c r="GH370" s="34"/>
      <c r="GI370" s="34"/>
      <c r="GJ370" s="34"/>
      <c r="GK370" s="34"/>
      <c r="GL370" s="34"/>
      <c r="GM370" s="34"/>
      <c r="GN370" s="34"/>
      <c r="GO370" s="34"/>
      <c r="GP370" s="34"/>
      <c r="GQ370" s="34"/>
      <c r="GR370" s="34"/>
      <c r="GS370" s="34"/>
      <c r="GT370" s="34"/>
      <c r="GU370" s="34"/>
      <c r="GV370" s="34"/>
      <c r="GW370" s="34"/>
      <c r="GX370" s="34"/>
      <c r="GY370" s="34"/>
      <c r="GZ370" s="34"/>
      <c r="HA370" s="34"/>
      <c r="HB370" s="34"/>
      <c r="HC370" s="34"/>
      <c r="HD370" s="34"/>
      <c r="HE370" s="34"/>
      <c r="HF370" s="34"/>
      <c r="HG370" s="34"/>
      <c r="HH370" s="34"/>
      <c r="HI370" s="34"/>
      <c r="HJ370" s="34"/>
      <c r="HK370" s="34"/>
      <c r="HL370" s="34"/>
      <c r="HM370" s="34"/>
      <c r="HN370" s="34"/>
      <c r="HO370" s="34"/>
      <c r="HP370" s="34"/>
      <c r="HQ370" s="34"/>
      <c r="HR370" s="34"/>
      <c r="HS370" s="34"/>
      <c r="HT370" s="34"/>
      <c r="HU370" s="34"/>
      <c r="HV370" s="34"/>
      <c r="HW370" s="34"/>
      <c r="HX370" s="34"/>
      <c r="HY370" s="34"/>
      <c r="HZ370" s="34"/>
      <c r="IA370" s="34"/>
      <c r="IB370" s="34"/>
      <c r="IC370" s="34"/>
      <c r="ID370" s="34"/>
      <c r="IE370" s="34"/>
      <c r="IF370" s="34"/>
      <c r="IG370" s="34"/>
      <c r="IH370" s="34"/>
      <c r="II370" s="34"/>
      <c r="IJ370" s="34"/>
      <c r="IK370" s="34"/>
      <c r="IL370" s="34"/>
      <c r="IM370" s="34"/>
      <c r="IN370" s="34"/>
      <c r="IO370" s="34"/>
      <c r="IP370" s="34"/>
      <c r="IQ370" s="34"/>
      <c r="IR370" s="34"/>
      <c r="IS370" s="34"/>
      <c r="IT370" s="34"/>
      <c r="IU370" s="34"/>
      <c r="IV370" s="34"/>
      <c r="IW370" s="34"/>
      <c r="IX370" s="34"/>
      <c r="IY370" s="34"/>
      <c r="IZ370" s="34"/>
      <c r="JA370" s="34"/>
      <c r="JB370" s="34"/>
      <c r="JC370" s="34"/>
      <c r="JD370" s="34"/>
      <c r="JE370" s="34"/>
      <c r="JF370" s="34"/>
      <c r="JG370" s="34"/>
      <c r="JH370" s="34"/>
      <c r="JI370" s="34"/>
      <c r="JJ370" s="34"/>
      <c r="JK370" s="34"/>
      <c r="JL370" s="34"/>
      <c r="JM370" s="34"/>
      <c r="JN370" s="34"/>
      <c r="JO370" s="34"/>
      <c r="JP370" s="34"/>
      <c r="JQ370" s="34"/>
      <c r="JR370" s="34"/>
      <c r="JS370" s="34"/>
      <c r="JT370" s="34"/>
      <c r="JU370" s="34"/>
      <c r="JV370" s="34"/>
      <c r="JW370" s="34"/>
      <c r="JX370" s="34"/>
      <c r="JY370" s="34"/>
      <c r="JZ370" s="34"/>
      <c r="KA370" s="34"/>
      <c r="KB370" s="34"/>
      <c r="KC370" s="34"/>
      <c r="KD370" s="34"/>
      <c r="KE370" s="34"/>
      <c r="KF370" s="34"/>
      <c r="KG370" s="34"/>
      <c r="KH370" s="34"/>
      <c r="KI370" s="34"/>
      <c r="KJ370" s="34"/>
      <c r="KK370" s="34"/>
      <c r="KL370" s="34"/>
      <c r="KM370" s="34"/>
      <c r="KN370" s="34"/>
      <c r="KO370" s="34"/>
      <c r="KP370" s="34"/>
      <c r="KQ370" s="34"/>
      <c r="KR370" s="34"/>
      <c r="KS370" s="34"/>
      <c r="KT370" s="34"/>
      <c r="KU370" s="34"/>
      <c r="KV370" s="34"/>
      <c r="KW370" s="34"/>
      <c r="KX370" s="34"/>
      <c r="KY370" s="34"/>
      <c r="KZ370" s="34"/>
      <c r="LA370" s="34"/>
      <c r="LB370" s="34"/>
      <c r="LC370" s="34"/>
      <c r="LD370" s="34"/>
      <c r="LE370" s="34"/>
      <c r="LF370" s="34"/>
      <c r="LG370" s="34"/>
      <c r="LH370" s="34"/>
      <c r="LI370" s="34"/>
      <c r="LJ370" s="34"/>
      <c r="LK370" s="34"/>
      <c r="LL370" s="34"/>
      <c r="LM370" s="34"/>
      <c r="LN370" s="34"/>
      <c r="LO370" s="34"/>
      <c r="LP370" s="34"/>
      <c r="LQ370" s="34"/>
      <c r="LR370" s="34"/>
      <c r="LS370" s="34"/>
      <c r="LT370" s="34"/>
      <c r="LU370" s="34"/>
      <c r="LV370" s="34"/>
      <c r="LW370" s="34"/>
      <c r="LX370" s="34"/>
      <c r="LY370" s="34"/>
      <c r="LZ370" s="34"/>
      <c r="MA370" s="34"/>
      <c r="MB370" s="34"/>
      <c r="MC370" s="34"/>
      <c r="MD370" s="34"/>
      <c r="ME370" s="34"/>
      <c r="MF370" s="34"/>
      <c r="MG370" s="34"/>
      <c r="MH370" s="34"/>
      <c r="MI370" s="34"/>
      <c r="MJ370" s="34"/>
      <c r="MK370" s="34"/>
      <c r="ML370" s="34"/>
      <c r="MM370" s="34"/>
      <c r="MN370" s="34"/>
      <c r="MO370" s="34"/>
      <c r="MP370" s="34"/>
      <c r="MQ370" s="34"/>
      <c r="MR370" s="34"/>
      <c r="MS370" s="34"/>
      <c r="MT370" s="34"/>
      <c r="MU370" s="34"/>
      <c r="MV370" s="34"/>
      <c r="MW370" s="34"/>
      <c r="MX370" s="34"/>
      <c r="MY370" s="34"/>
      <c r="MZ370" s="34"/>
      <c r="NA370" s="34"/>
      <c r="NB370" s="34"/>
      <c r="NC370" s="34"/>
      <c r="ND370" s="34"/>
      <c r="NE370" s="34"/>
      <c r="NF370" s="34"/>
      <c r="NG370" s="34"/>
      <c r="NH370" s="34"/>
      <c r="NI370" s="34"/>
      <c r="NJ370" s="34"/>
      <c r="NK370" s="34"/>
      <c r="NL370" s="34"/>
      <c r="NM370" s="34"/>
      <c r="NN370" s="34"/>
      <c r="NO370" s="34"/>
      <c r="NP370" s="34"/>
      <c r="NQ370" s="34"/>
      <c r="NR370" s="34"/>
      <c r="NS370" s="34"/>
      <c r="NT370" s="34"/>
      <c r="NU370" s="34"/>
      <c r="NV370" s="34"/>
      <c r="NW370" s="34"/>
      <c r="NX370" s="34"/>
      <c r="NY370" s="34"/>
      <c r="NZ370" s="34"/>
      <c r="OA370" s="34"/>
      <c r="OB370" s="34"/>
      <c r="OC370" s="34"/>
      <c r="OD370" s="34"/>
      <c r="OE370" s="34"/>
      <c r="OF370" s="34"/>
      <c r="OG370" s="34"/>
      <c r="OH370" s="34"/>
      <c r="OI370" s="34"/>
      <c r="OJ370" s="34"/>
      <c r="OK370" s="34"/>
      <c r="OL370" s="34"/>
      <c r="OM370" s="34"/>
      <c r="ON370" s="34"/>
      <c r="OO370" s="34"/>
      <c r="OP370" s="34"/>
      <c r="OQ370" s="34"/>
      <c r="OR370" s="34"/>
      <c r="OS370" s="34"/>
      <c r="OT370" s="34"/>
      <c r="OU370" s="34"/>
      <c r="OV370" s="34"/>
      <c r="OW370" s="34"/>
      <c r="OX370" s="34"/>
      <c r="OY370" s="34"/>
      <c r="OZ370" s="34"/>
      <c r="PA370" s="34"/>
      <c r="PB370" s="34"/>
      <c r="PC370" s="34"/>
      <c r="PD370" s="34"/>
      <c r="PE370" s="34"/>
      <c r="PF370" s="34"/>
      <c r="PG370" s="34"/>
      <c r="PH370" s="34"/>
      <c r="PI370" s="34"/>
      <c r="PJ370" s="34"/>
      <c r="PK370" s="34"/>
      <c r="PL370" s="34"/>
      <c r="PM370" s="34"/>
      <c r="PN370" s="34"/>
      <c r="PO370" s="34"/>
      <c r="PP370" s="34"/>
      <c r="PQ370" s="34"/>
      <c r="PR370" s="34"/>
      <c r="PS370" s="34"/>
      <c r="PT370" s="34"/>
      <c r="PU370" s="34"/>
      <c r="PV370" s="34"/>
      <c r="PW370" s="34"/>
      <c r="PX370" s="34"/>
      <c r="PY370" s="34"/>
      <c r="PZ370" s="34"/>
    </row>
    <row r="371" spans="1:442" s="35" customFormat="1">
      <c r="A371" s="36" t="s">
        <v>77</v>
      </c>
      <c r="B371" s="37" t="s">
        <v>150</v>
      </c>
      <c r="C371" s="27">
        <v>79188.240800000014</v>
      </c>
      <c r="D371" s="28">
        <v>7.7269999999999997E-5</v>
      </c>
      <c r="E371" s="28">
        <v>7.7769999999999996E-5</v>
      </c>
      <c r="F371" s="32">
        <v>951868</v>
      </c>
      <c r="G371" s="31">
        <v>1094073</v>
      </c>
      <c r="H371" s="33">
        <v>834023</v>
      </c>
      <c r="I371" s="32">
        <v>41422</v>
      </c>
      <c r="J371" s="31">
        <v>3372.4677017985941</v>
      </c>
      <c r="K371" s="31">
        <v>44794.467701798596</v>
      </c>
      <c r="L371" s="31">
        <v>-18545</v>
      </c>
      <c r="M371" s="33">
        <v>26249.467701798596</v>
      </c>
      <c r="N371" s="32">
        <v>11769</v>
      </c>
      <c r="O371" s="31">
        <v>0</v>
      </c>
      <c r="P371" s="31">
        <v>16081</v>
      </c>
      <c r="Q371" s="31">
        <v>0</v>
      </c>
      <c r="R371" s="33">
        <v>27850</v>
      </c>
      <c r="S371" s="32">
        <v>12</v>
      </c>
      <c r="T371" s="31">
        <v>26155</v>
      </c>
      <c r="U371" s="31">
        <v>15113</v>
      </c>
      <c r="V371" s="31">
        <v>3684.9379167284555</v>
      </c>
      <c r="W371" s="30">
        <v>44964.937916728457</v>
      </c>
      <c r="X371" s="32">
        <v>-18840.937916728457</v>
      </c>
      <c r="Y371" s="31">
        <v>-1768</v>
      </c>
      <c r="Z371" s="31">
        <v>4259</v>
      </c>
      <c r="AA371" s="31">
        <v>-765</v>
      </c>
      <c r="AB371" s="31">
        <v>0</v>
      </c>
      <c r="AC371" s="33">
        <v>0</v>
      </c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  <c r="FZ371" s="34"/>
      <c r="GA371" s="34"/>
      <c r="GB371" s="34"/>
      <c r="GC371" s="34"/>
      <c r="GD371" s="34"/>
      <c r="GE371" s="34"/>
      <c r="GF371" s="34"/>
      <c r="GG371" s="34"/>
      <c r="GH371" s="34"/>
      <c r="GI371" s="34"/>
      <c r="GJ371" s="34"/>
      <c r="GK371" s="34"/>
      <c r="GL371" s="34"/>
      <c r="GM371" s="34"/>
      <c r="GN371" s="34"/>
      <c r="GO371" s="34"/>
      <c r="GP371" s="34"/>
      <c r="GQ371" s="34"/>
      <c r="GR371" s="34"/>
      <c r="GS371" s="34"/>
      <c r="GT371" s="34"/>
      <c r="GU371" s="34"/>
      <c r="GV371" s="34"/>
      <c r="GW371" s="34"/>
      <c r="GX371" s="34"/>
      <c r="GY371" s="34"/>
      <c r="GZ371" s="34"/>
      <c r="HA371" s="34"/>
      <c r="HB371" s="34"/>
      <c r="HC371" s="34"/>
      <c r="HD371" s="34"/>
      <c r="HE371" s="34"/>
      <c r="HF371" s="34"/>
      <c r="HG371" s="34"/>
      <c r="HH371" s="34"/>
      <c r="HI371" s="34"/>
      <c r="HJ371" s="34"/>
      <c r="HK371" s="34"/>
      <c r="HL371" s="34"/>
      <c r="HM371" s="34"/>
      <c r="HN371" s="34"/>
      <c r="HO371" s="34"/>
      <c r="HP371" s="34"/>
      <c r="HQ371" s="34"/>
      <c r="HR371" s="34"/>
      <c r="HS371" s="34"/>
      <c r="HT371" s="34"/>
      <c r="HU371" s="34"/>
      <c r="HV371" s="34"/>
      <c r="HW371" s="34"/>
      <c r="HX371" s="34"/>
      <c r="HY371" s="34"/>
      <c r="HZ371" s="34"/>
      <c r="IA371" s="34"/>
      <c r="IB371" s="34"/>
      <c r="IC371" s="34"/>
      <c r="ID371" s="34"/>
      <c r="IE371" s="34"/>
      <c r="IF371" s="34"/>
      <c r="IG371" s="34"/>
      <c r="IH371" s="34"/>
      <c r="II371" s="34"/>
      <c r="IJ371" s="34"/>
      <c r="IK371" s="34"/>
      <c r="IL371" s="34"/>
      <c r="IM371" s="34"/>
      <c r="IN371" s="34"/>
      <c r="IO371" s="34"/>
      <c r="IP371" s="34"/>
      <c r="IQ371" s="34"/>
      <c r="IR371" s="34"/>
      <c r="IS371" s="34"/>
      <c r="IT371" s="34"/>
      <c r="IU371" s="34"/>
      <c r="IV371" s="34"/>
      <c r="IW371" s="34"/>
      <c r="IX371" s="34"/>
      <c r="IY371" s="34"/>
      <c r="IZ371" s="34"/>
      <c r="JA371" s="34"/>
      <c r="JB371" s="34"/>
      <c r="JC371" s="34"/>
      <c r="JD371" s="34"/>
      <c r="JE371" s="34"/>
      <c r="JF371" s="34"/>
      <c r="JG371" s="34"/>
      <c r="JH371" s="34"/>
      <c r="JI371" s="34"/>
      <c r="JJ371" s="34"/>
      <c r="JK371" s="34"/>
      <c r="JL371" s="34"/>
      <c r="JM371" s="34"/>
      <c r="JN371" s="34"/>
      <c r="JO371" s="34"/>
      <c r="JP371" s="34"/>
      <c r="JQ371" s="34"/>
      <c r="JR371" s="34"/>
      <c r="JS371" s="34"/>
      <c r="JT371" s="34"/>
      <c r="JU371" s="34"/>
      <c r="JV371" s="34"/>
      <c r="JW371" s="34"/>
      <c r="JX371" s="34"/>
      <c r="JY371" s="34"/>
      <c r="JZ371" s="34"/>
      <c r="KA371" s="34"/>
      <c r="KB371" s="34"/>
      <c r="KC371" s="34"/>
      <c r="KD371" s="34"/>
      <c r="KE371" s="34"/>
      <c r="KF371" s="34"/>
      <c r="KG371" s="34"/>
      <c r="KH371" s="34"/>
      <c r="KI371" s="34"/>
      <c r="KJ371" s="34"/>
      <c r="KK371" s="34"/>
      <c r="KL371" s="34"/>
      <c r="KM371" s="34"/>
      <c r="KN371" s="34"/>
      <c r="KO371" s="34"/>
      <c r="KP371" s="34"/>
      <c r="KQ371" s="34"/>
      <c r="KR371" s="34"/>
      <c r="KS371" s="34"/>
      <c r="KT371" s="34"/>
      <c r="KU371" s="34"/>
      <c r="KV371" s="34"/>
      <c r="KW371" s="34"/>
      <c r="KX371" s="34"/>
      <c r="KY371" s="34"/>
      <c r="KZ371" s="34"/>
      <c r="LA371" s="34"/>
      <c r="LB371" s="34"/>
      <c r="LC371" s="34"/>
      <c r="LD371" s="34"/>
      <c r="LE371" s="34"/>
      <c r="LF371" s="34"/>
      <c r="LG371" s="34"/>
      <c r="LH371" s="34"/>
      <c r="LI371" s="34"/>
      <c r="LJ371" s="34"/>
      <c r="LK371" s="34"/>
      <c r="LL371" s="34"/>
      <c r="LM371" s="34"/>
      <c r="LN371" s="34"/>
      <c r="LO371" s="34"/>
      <c r="LP371" s="34"/>
      <c r="LQ371" s="34"/>
      <c r="LR371" s="34"/>
      <c r="LS371" s="34"/>
      <c r="LT371" s="34"/>
      <c r="LU371" s="34"/>
      <c r="LV371" s="34"/>
      <c r="LW371" s="34"/>
      <c r="LX371" s="34"/>
      <c r="LY371" s="34"/>
      <c r="LZ371" s="34"/>
      <c r="MA371" s="34"/>
      <c r="MB371" s="34"/>
      <c r="MC371" s="34"/>
      <c r="MD371" s="34"/>
      <c r="ME371" s="34"/>
      <c r="MF371" s="34"/>
      <c r="MG371" s="34"/>
      <c r="MH371" s="34"/>
      <c r="MI371" s="34"/>
      <c r="MJ371" s="34"/>
      <c r="MK371" s="34"/>
      <c r="ML371" s="34"/>
      <c r="MM371" s="34"/>
      <c r="MN371" s="34"/>
      <c r="MO371" s="34"/>
      <c r="MP371" s="34"/>
      <c r="MQ371" s="34"/>
      <c r="MR371" s="34"/>
      <c r="MS371" s="34"/>
      <c r="MT371" s="34"/>
      <c r="MU371" s="34"/>
      <c r="MV371" s="34"/>
      <c r="MW371" s="34"/>
      <c r="MX371" s="34"/>
      <c r="MY371" s="34"/>
      <c r="MZ371" s="34"/>
      <c r="NA371" s="34"/>
      <c r="NB371" s="34"/>
      <c r="NC371" s="34"/>
      <c r="ND371" s="34"/>
      <c r="NE371" s="34"/>
      <c r="NF371" s="34"/>
      <c r="NG371" s="34"/>
      <c r="NH371" s="34"/>
      <c r="NI371" s="34"/>
      <c r="NJ371" s="34"/>
      <c r="NK371" s="34"/>
      <c r="NL371" s="34"/>
      <c r="NM371" s="34"/>
      <c r="NN371" s="34"/>
      <c r="NO371" s="34"/>
      <c r="NP371" s="34"/>
      <c r="NQ371" s="34"/>
      <c r="NR371" s="34"/>
      <c r="NS371" s="34"/>
      <c r="NT371" s="34"/>
      <c r="NU371" s="34"/>
      <c r="NV371" s="34"/>
      <c r="NW371" s="34"/>
      <c r="NX371" s="34"/>
      <c r="NY371" s="34"/>
      <c r="NZ371" s="34"/>
      <c r="OA371" s="34"/>
      <c r="OB371" s="34"/>
      <c r="OC371" s="34"/>
      <c r="OD371" s="34"/>
      <c r="OE371" s="34"/>
      <c r="OF371" s="34"/>
      <c r="OG371" s="34"/>
      <c r="OH371" s="34"/>
      <c r="OI371" s="34"/>
      <c r="OJ371" s="34"/>
      <c r="OK371" s="34"/>
      <c r="OL371" s="34"/>
      <c r="OM371" s="34"/>
      <c r="ON371" s="34"/>
      <c r="OO371" s="34"/>
      <c r="OP371" s="34"/>
      <c r="OQ371" s="34"/>
      <c r="OR371" s="34"/>
      <c r="OS371" s="34"/>
      <c r="OT371" s="34"/>
      <c r="OU371" s="34"/>
      <c r="OV371" s="34"/>
      <c r="OW371" s="34"/>
      <c r="OX371" s="34"/>
      <c r="OY371" s="34"/>
      <c r="OZ371" s="34"/>
      <c r="PA371" s="34"/>
      <c r="PB371" s="34"/>
      <c r="PC371" s="34"/>
      <c r="PD371" s="34"/>
      <c r="PE371" s="34"/>
      <c r="PF371" s="34"/>
      <c r="PG371" s="34"/>
      <c r="PH371" s="34"/>
      <c r="PI371" s="34"/>
      <c r="PJ371" s="34"/>
      <c r="PK371" s="34"/>
      <c r="PL371" s="34"/>
      <c r="PM371" s="34"/>
      <c r="PN371" s="34"/>
      <c r="PO371" s="34"/>
      <c r="PP371" s="34"/>
      <c r="PQ371" s="34"/>
      <c r="PR371" s="34"/>
      <c r="PS371" s="34"/>
      <c r="PT371" s="34"/>
      <c r="PU371" s="34"/>
      <c r="PV371" s="34"/>
      <c r="PW371" s="34"/>
      <c r="PX371" s="34"/>
      <c r="PY371" s="34"/>
      <c r="PZ371" s="34"/>
    </row>
    <row r="372" spans="1:442" s="35" customFormat="1">
      <c r="A372" s="36" t="s">
        <v>78</v>
      </c>
      <c r="B372" s="37" t="s">
        <v>151</v>
      </c>
      <c r="C372" s="27">
        <v>28804.887600000002</v>
      </c>
      <c r="D372" s="28">
        <v>2.8140000000000002E-5</v>
      </c>
      <c r="E372" s="28">
        <v>2.8569999999999999E-5</v>
      </c>
      <c r="F372" s="32">
        <v>346649</v>
      </c>
      <c r="G372" s="31">
        <v>398437</v>
      </c>
      <c r="H372" s="33">
        <v>303732</v>
      </c>
      <c r="I372" s="32">
        <v>15085</v>
      </c>
      <c r="J372" s="31">
        <v>6981.4457378269744</v>
      </c>
      <c r="K372" s="31">
        <v>22066.445737826973</v>
      </c>
      <c r="L372" s="31">
        <v>-6754</v>
      </c>
      <c r="M372" s="33">
        <v>15312.445737826973</v>
      </c>
      <c r="N372" s="32">
        <v>4286</v>
      </c>
      <c r="O372" s="31">
        <v>0</v>
      </c>
      <c r="P372" s="31">
        <v>5856</v>
      </c>
      <c r="Q372" s="31">
        <v>0</v>
      </c>
      <c r="R372" s="33">
        <v>10142</v>
      </c>
      <c r="S372" s="32">
        <v>4</v>
      </c>
      <c r="T372" s="31">
        <v>9525</v>
      </c>
      <c r="U372" s="31">
        <v>5504</v>
      </c>
      <c r="V372" s="31">
        <v>2970.1564083297021</v>
      </c>
      <c r="W372" s="30">
        <v>18003.156408329702</v>
      </c>
      <c r="X372" s="32">
        <v>-8489.1564083297017</v>
      </c>
      <c r="Y372" s="31">
        <v>-644</v>
      </c>
      <c r="Z372" s="31">
        <v>1551</v>
      </c>
      <c r="AA372" s="31">
        <v>-279</v>
      </c>
      <c r="AB372" s="31">
        <v>0</v>
      </c>
      <c r="AC372" s="33">
        <v>0</v>
      </c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  <c r="FZ372" s="34"/>
      <c r="GA372" s="34"/>
      <c r="GB372" s="34"/>
      <c r="GC372" s="34"/>
      <c r="GD372" s="34"/>
      <c r="GE372" s="34"/>
      <c r="GF372" s="34"/>
      <c r="GG372" s="34"/>
      <c r="GH372" s="34"/>
      <c r="GI372" s="34"/>
      <c r="GJ372" s="34"/>
      <c r="GK372" s="34"/>
      <c r="GL372" s="34"/>
      <c r="GM372" s="34"/>
      <c r="GN372" s="34"/>
      <c r="GO372" s="34"/>
      <c r="GP372" s="34"/>
      <c r="GQ372" s="34"/>
      <c r="GR372" s="34"/>
      <c r="GS372" s="34"/>
      <c r="GT372" s="34"/>
      <c r="GU372" s="34"/>
      <c r="GV372" s="34"/>
      <c r="GW372" s="34"/>
      <c r="GX372" s="34"/>
      <c r="GY372" s="34"/>
      <c r="GZ372" s="34"/>
      <c r="HA372" s="34"/>
      <c r="HB372" s="34"/>
      <c r="HC372" s="34"/>
      <c r="HD372" s="34"/>
      <c r="HE372" s="34"/>
      <c r="HF372" s="34"/>
      <c r="HG372" s="34"/>
      <c r="HH372" s="34"/>
      <c r="HI372" s="34"/>
      <c r="HJ372" s="34"/>
      <c r="HK372" s="34"/>
      <c r="HL372" s="34"/>
      <c r="HM372" s="34"/>
      <c r="HN372" s="34"/>
      <c r="HO372" s="34"/>
      <c r="HP372" s="34"/>
      <c r="HQ372" s="34"/>
      <c r="HR372" s="34"/>
      <c r="HS372" s="34"/>
      <c r="HT372" s="34"/>
      <c r="HU372" s="34"/>
      <c r="HV372" s="34"/>
      <c r="HW372" s="34"/>
      <c r="HX372" s="34"/>
      <c r="HY372" s="34"/>
      <c r="HZ372" s="34"/>
      <c r="IA372" s="34"/>
      <c r="IB372" s="34"/>
      <c r="IC372" s="34"/>
      <c r="ID372" s="34"/>
      <c r="IE372" s="34"/>
      <c r="IF372" s="34"/>
      <c r="IG372" s="34"/>
      <c r="IH372" s="34"/>
      <c r="II372" s="34"/>
      <c r="IJ372" s="34"/>
      <c r="IK372" s="34"/>
      <c r="IL372" s="34"/>
      <c r="IM372" s="34"/>
      <c r="IN372" s="34"/>
      <c r="IO372" s="34"/>
      <c r="IP372" s="34"/>
      <c r="IQ372" s="34"/>
      <c r="IR372" s="34"/>
      <c r="IS372" s="34"/>
      <c r="IT372" s="34"/>
      <c r="IU372" s="34"/>
      <c r="IV372" s="34"/>
      <c r="IW372" s="34"/>
      <c r="IX372" s="34"/>
      <c r="IY372" s="34"/>
      <c r="IZ372" s="34"/>
      <c r="JA372" s="34"/>
      <c r="JB372" s="34"/>
      <c r="JC372" s="34"/>
      <c r="JD372" s="34"/>
      <c r="JE372" s="34"/>
      <c r="JF372" s="34"/>
      <c r="JG372" s="34"/>
      <c r="JH372" s="34"/>
      <c r="JI372" s="34"/>
      <c r="JJ372" s="34"/>
      <c r="JK372" s="34"/>
      <c r="JL372" s="34"/>
      <c r="JM372" s="34"/>
      <c r="JN372" s="34"/>
      <c r="JO372" s="34"/>
      <c r="JP372" s="34"/>
      <c r="JQ372" s="34"/>
      <c r="JR372" s="34"/>
      <c r="JS372" s="34"/>
      <c r="JT372" s="34"/>
      <c r="JU372" s="34"/>
      <c r="JV372" s="34"/>
      <c r="JW372" s="34"/>
      <c r="JX372" s="34"/>
      <c r="JY372" s="34"/>
      <c r="JZ372" s="34"/>
      <c r="KA372" s="34"/>
      <c r="KB372" s="34"/>
      <c r="KC372" s="34"/>
      <c r="KD372" s="34"/>
      <c r="KE372" s="34"/>
      <c r="KF372" s="34"/>
      <c r="KG372" s="34"/>
      <c r="KH372" s="34"/>
      <c r="KI372" s="34"/>
      <c r="KJ372" s="34"/>
      <c r="KK372" s="34"/>
      <c r="KL372" s="34"/>
      <c r="KM372" s="34"/>
      <c r="KN372" s="34"/>
      <c r="KO372" s="34"/>
      <c r="KP372" s="34"/>
      <c r="KQ372" s="34"/>
      <c r="KR372" s="34"/>
      <c r="KS372" s="34"/>
      <c r="KT372" s="34"/>
      <c r="KU372" s="34"/>
      <c r="KV372" s="34"/>
      <c r="KW372" s="34"/>
      <c r="KX372" s="34"/>
      <c r="KY372" s="34"/>
      <c r="KZ372" s="34"/>
      <c r="LA372" s="34"/>
      <c r="LB372" s="34"/>
      <c r="LC372" s="34"/>
      <c r="LD372" s="34"/>
      <c r="LE372" s="34"/>
      <c r="LF372" s="34"/>
      <c r="LG372" s="34"/>
      <c r="LH372" s="34"/>
      <c r="LI372" s="34"/>
      <c r="LJ372" s="34"/>
      <c r="LK372" s="34"/>
      <c r="LL372" s="34"/>
      <c r="LM372" s="34"/>
      <c r="LN372" s="34"/>
      <c r="LO372" s="34"/>
      <c r="LP372" s="34"/>
      <c r="LQ372" s="34"/>
      <c r="LR372" s="34"/>
      <c r="LS372" s="34"/>
      <c r="LT372" s="34"/>
      <c r="LU372" s="34"/>
      <c r="LV372" s="34"/>
      <c r="LW372" s="34"/>
      <c r="LX372" s="34"/>
      <c r="LY372" s="34"/>
      <c r="LZ372" s="34"/>
      <c r="MA372" s="34"/>
      <c r="MB372" s="34"/>
      <c r="MC372" s="34"/>
      <c r="MD372" s="34"/>
      <c r="ME372" s="34"/>
      <c r="MF372" s="34"/>
      <c r="MG372" s="34"/>
      <c r="MH372" s="34"/>
      <c r="MI372" s="34"/>
      <c r="MJ372" s="34"/>
      <c r="MK372" s="34"/>
      <c r="ML372" s="34"/>
      <c r="MM372" s="34"/>
      <c r="MN372" s="34"/>
      <c r="MO372" s="34"/>
      <c r="MP372" s="34"/>
      <c r="MQ372" s="34"/>
      <c r="MR372" s="34"/>
      <c r="MS372" s="34"/>
      <c r="MT372" s="34"/>
      <c r="MU372" s="34"/>
      <c r="MV372" s="34"/>
      <c r="MW372" s="34"/>
      <c r="MX372" s="34"/>
      <c r="MY372" s="34"/>
      <c r="MZ372" s="34"/>
      <c r="NA372" s="34"/>
      <c r="NB372" s="34"/>
      <c r="NC372" s="34"/>
      <c r="ND372" s="34"/>
      <c r="NE372" s="34"/>
      <c r="NF372" s="34"/>
      <c r="NG372" s="34"/>
      <c r="NH372" s="34"/>
      <c r="NI372" s="34"/>
      <c r="NJ372" s="34"/>
      <c r="NK372" s="34"/>
      <c r="NL372" s="34"/>
      <c r="NM372" s="34"/>
      <c r="NN372" s="34"/>
      <c r="NO372" s="34"/>
      <c r="NP372" s="34"/>
      <c r="NQ372" s="34"/>
      <c r="NR372" s="34"/>
      <c r="NS372" s="34"/>
      <c r="NT372" s="34"/>
      <c r="NU372" s="34"/>
      <c r="NV372" s="34"/>
      <c r="NW372" s="34"/>
      <c r="NX372" s="34"/>
      <c r="NY372" s="34"/>
      <c r="NZ372" s="34"/>
      <c r="OA372" s="34"/>
      <c r="OB372" s="34"/>
      <c r="OC372" s="34"/>
      <c r="OD372" s="34"/>
      <c r="OE372" s="34"/>
      <c r="OF372" s="34"/>
      <c r="OG372" s="34"/>
      <c r="OH372" s="34"/>
      <c r="OI372" s="34"/>
      <c r="OJ372" s="34"/>
      <c r="OK372" s="34"/>
      <c r="OL372" s="34"/>
      <c r="OM372" s="34"/>
      <c r="ON372" s="34"/>
      <c r="OO372" s="34"/>
      <c r="OP372" s="34"/>
      <c r="OQ372" s="34"/>
      <c r="OR372" s="34"/>
      <c r="OS372" s="34"/>
      <c r="OT372" s="34"/>
      <c r="OU372" s="34"/>
      <c r="OV372" s="34"/>
      <c r="OW372" s="34"/>
      <c r="OX372" s="34"/>
      <c r="OY372" s="34"/>
      <c r="OZ372" s="34"/>
      <c r="PA372" s="34"/>
      <c r="PB372" s="34"/>
      <c r="PC372" s="34"/>
      <c r="PD372" s="34"/>
      <c r="PE372" s="34"/>
      <c r="PF372" s="34"/>
      <c r="PG372" s="34"/>
      <c r="PH372" s="34"/>
      <c r="PI372" s="34"/>
      <c r="PJ372" s="34"/>
      <c r="PK372" s="34"/>
      <c r="PL372" s="34"/>
      <c r="PM372" s="34"/>
      <c r="PN372" s="34"/>
      <c r="PO372" s="34"/>
      <c r="PP372" s="34"/>
      <c r="PQ372" s="34"/>
      <c r="PR372" s="34"/>
      <c r="PS372" s="34"/>
      <c r="PT372" s="34"/>
      <c r="PU372" s="34"/>
      <c r="PV372" s="34"/>
      <c r="PW372" s="34"/>
      <c r="PX372" s="34"/>
      <c r="PY372" s="34"/>
      <c r="PZ372" s="34"/>
    </row>
    <row r="373" spans="1:442" s="35" customFormat="1">
      <c r="A373" s="36" t="s">
        <v>79</v>
      </c>
      <c r="B373" s="37" t="s">
        <v>152</v>
      </c>
      <c r="C373" s="27">
        <v>27315.452799999999</v>
      </c>
      <c r="D373" s="28">
        <v>2.6630000000000001E-5</v>
      </c>
      <c r="E373" s="28">
        <v>2.7330000000000001E-5</v>
      </c>
      <c r="F373" s="32">
        <v>328048</v>
      </c>
      <c r="G373" s="31">
        <v>377057</v>
      </c>
      <c r="H373" s="33">
        <v>287434</v>
      </c>
      <c r="I373" s="32">
        <v>14276</v>
      </c>
      <c r="J373" s="31">
        <v>-514.71827777942553</v>
      </c>
      <c r="K373" s="31">
        <v>13761.281722220574</v>
      </c>
      <c r="L373" s="31">
        <v>-6391</v>
      </c>
      <c r="M373" s="33">
        <v>7370.281722220574</v>
      </c>
      <c r="N373" s="32">
        <v>4056</v>
      </c>
      <c r="O373" s="31">
        <v>0</v>
      </c>
      <c r="P373" s="31">
        <v>5542</v>
      </c>
      <c r="Q373" s="31">
        <v>44.439692999108956</v>
      </c>
      <c r="R373" s="33">
        <v>9642.439692999109</v>
      </c>
      <c r="S373" s="32">
        <v>4</v>
      </c>
      <c r="T373" s="31">
        <v>9014</v>
      </c>
      <c r="U373" s="31">
        <v>5208</v>
      </c>
      <c r="V373" s="31">
        <v>4657.3703616342864</v>
      </c>
      <c r="W373" s="30">
        <v>18883.370361634286</v>
      </c>
      <c r="X373" s="32">
        <v>-9835.9306686351774</v>
      </c>
      <c r="Y373" s="31">
        <v>-609</v>
      </c>
      <c r="Z373" s="31">
        <v>1468</v>
      </c>
      <c r="AA373" s="31">
        <v>-264</v>
      </c>
      <c r="AB373" s="31">
        <v>0</v>
      </c>
      <c r="AC373" s="33">
        <v>0</v>
      </c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  <c r="FZ373" s="34"/>
      <c r="GA373" s="34"/>
      <c r="GB373" s="34"/>
      <c r="GC373" s="34"/>
      <c r="GD373" s="34"/>
      <c r="GE373" s="34"/>
      <c r="GF373" s="34"/>
      <c r="GG373" s="34"/>
      <c r="GH373" s="34"/>
      <c r="GI373" s="34"/>
      <c r="GJ373" s="34"/>
      <c r="GK373" s="34"/>
      <c r="GL373" s="34"/>
      <c r="GM373" s="34"/>
      <c r="GN373" s="34"/>
      <c r="GO373" s="34"/>
      <c r="GP373" s="34"/>
      <c r="GQ373" s="34"/>
      <c r="GR373" s="34"/>
      <c r="GS373" s="34"/>
      <c r="GT373" s="34"/>
      <c r="GU373" s="34"/>
      <c r="GV373" s="34"/>
      <c r="GW373" s="34"/>
      <c r="GX373" s="34"/>
      <c r="GY373" s="34"/>
      <c r="GZ373" s="34"/>
      <c r="HA373" s="34"/>
      <c r="HB373" s="34"/>
      <c r="HC373" s="34"/>
      <c r="HD373" s="34"/>
      <c r="HE373" s="34"/>
      <c r="HF373" s="34"/>
      <c r="HG373" s="34"/>
      <c r="HH373" s="34"/>
      <c r="HI373" s="34"/>
      <c r="HJ373" s="34"/>
      <c r="HK373" s="34"/>
      <c r="HL373" s="34"/>
      <c r="HM373" s="34"/>
      <c r="HN373" s="34"/>
      <c r="HO373" s="34"/>
      <c r="HP373" s="34"/>
      <c r="HQ373" s="34"/>
      <c r="HR373" s="34"/>
      <c r="HS373" s="34"/>
      <c r="HT373" s="34"/>
      <c r="HU373" s="34"/>
      <c r="HV373" s="34"/>
      <c r="HW373" s="34"/>
      <c r="HX373" s="34"/>
      <c r="HY373" s="34"/>
      <c r="HZ373" s="34"/>
      <c r="IA373" s="34"/>
      <c r="IB373" s="34"/>
      <c r="IC373" s="34"/>
      <c r="ID373" s="34"/>
      <c r="IE373" s="34"/>
      <c r="IF373" s="34"/>
      <c r="IG373" s="34"/>
      <c r="IH373" s="34"/>
      <c r="II373" s="34"/>
      <c r="IJ373" s="34"/>
      <c r="IK373" s="34"/>
      <c r="IL373" s="34"/>
      <c r="IM373" s="34"/>
      <c r="IN373" s="34"/>
      <c r="IO373" s="34"/>
      <c r="IP373" s="34"/>
      <c r="IQ373" s="34"/>
      <c r="IR373" s="34"/>
      <c r="IS373" s="34"/>
      <c r="IT373" s="34"/>
      <c r="IU373" s="34"/>
      <c r="IV373" s="34"/>
      <c r="IW373" s="34"/>
      <c r="IX373" s="34"/>
      <c r="IY373" s="34"/>
      <c r="IZ373" s="34"/>
      <c r="JA373" s="34"/>
      <c r="JB373" s="34"/>
      <c r="JC373" s="34"/>
      <c r="JD373" s="34"/>
      <c r="JE373" s="34"/>
      <c r="JF373" s="34"/>
      <c r="JG373" s="34"/>
      <c r="JH373" s="34"/>
      <c r="JI373" s="34"/>
      <c r="JJ373" s="34"/>
      <c r="JK373" s="34"/>
      <c r="JL373" s="34"/>
      <c r="JM373" s="34"/>
      <c r="JN373" s="34"/>
      <c r="JO373" s="34"/>
      <c r="JP373" s="34"/>
      <c r="JQ373" s="34"/>
      <c r="JR373" s="34"/>
      <c r="JS373" s="34"/>
      <c r="JT373" s="34"/>
      <c r="JU373" s="34"/>
      <c r="JV373" s="34"/>
      <c r="JW373" s="34"/>
      <c r="JX373" s="34"/>
      <c r="JY373" s="34"/>
      <c r="JZ373" s="34"/>
      <c r="KA373" s="34"/>
      <c r="KB373" s="34"/>
      <c r="KC373" s="34"/>
      <c r="KD373" s="34"/>
      <c r="KE373" s="34"/>
      <c r="KF373" s="34"/>
      <c r="KG373" s="34"/>
      <c r="KH373" s="34"/>
      <c r="KI373" s="34"/>
      <c r="KJ373" s="34"/>
      <c r="KK373" s="34"/>
      <c r="KL373" s="34"/>
      <c r="KM373" s="34"/>
      <c r="KN373" s="34"/>
      <c r="KO373" s="34"/>
      <c r="KP373" s="34"/>
      <c r="KQ373" s="34"/>
      <c r="KR373" s="34"/>
      <c r="KS373" s="34"/>
      <c r="KT373" s="34"/>
      <c r="KU373" s="34"/>
      <c r="KV373" s="34"/>
      <c r="KW373" s="34"/>
      <c r="KX373" s="34"/>
      <c r="KY373" s="34"/>
      <c r="KZ373" s="34"/>
      <c r="LA373" s="34"/>
      <c r="LB373" s="34"/>
      <c r="LC373" s="34"/>
      <c r="LD373" s="34"/>
      <c r="LE373" s="34"/>
      <c r="LF373" s="34"/>
      <c r="LG373" s="34"/>
      <c r="LH373" s="34"/>
      <c r="LI373" s="34"/>
      <c r="LJ373" s="34"/>
      <c r="LK373" s="34"/>
      <c r="LL373" s="34"/>
      <c r="LM373" s="34"/>
      <c r="LN373" s="34"/>
      <c r="LO373" s="34"/>
      <c r="LP373" s="34"/>
      <c r="LQ373" s="34"/>
      <c r="LR373" s="34"/>
      <c r="LS373" s="34"/>
      <c r="LT373" s="34"/>
      <c r="LU373" s="34"/>
      <c r="LV373" s="34"/>
      <c r="LW373" s="34"/>
      <c r="LX373" s="34"/>
      <c r="LY373" s="34"/>
      <c r="LZ373" s="34"/>
      <c r="MA373" s="34"/>
      <c r="MB373" s="34"/>
      <c r="MC373" s="34"/>
      <c r="MD373" s="34"/>
      <c r="ME373" s="34"/>
      <c r="MF373" s="34"/>
      <c r="MG373" s="34"/>
      <c r="MH373" s="34"/>
      <c r="MI373" s="34"/>
      <c r="MJ373" s="34"/>
      <c r="MK373" s="34"/>
      <c r="ML373" s="34"/>
      <c r="MM373" s="34"/>
      <c r="MN373" s="34"/>
      <c r="MO373" s="34"/>
      <c r="MP373" s="34"/>
      <c r="MQ373" s="34"/>
      <c r="MR373" s="34"/>
      <c r="MS373" s="34"/>
      <c r="MT373" s="34"/>
      <c r="MU373" s="34"/>
      <c r="MV373" s="34"/>
      <c r="MW373" s="34"/>
      <c r="MX373" s="34"/>
      <c r="MY373" s="34"/>
      <c r="MZ373" s="34"/>
      <c r="NA373" s="34"/>
      <c r="NB373" s="34"/>
      <c r="NC373" s="34"/>
      <c r="ND373" s="34"/>
      <c r="NE373" s="34"/>
      <c r="NF373" s="34"/>
      <c r="NG373" s="34"/>
      <c r="NH373" s="34"/>
      <c r="NI373" s="34"/>
      <c r="NJ373" s="34"/>
      <c r="NK373" s="34"/>
      <c r="NL373" s="34"/>
      <c r="NM373" s="34"/>
      <c r="NN373" s="34"/>
      <c r="NO373" s="34"/>
      <c r="NP373" s="34"/>
      <c r="NQ373" s="34"/>
      <c r="NR373" s="34"/>
      <c r="NS373" s="34"/>
      <c r="NT373" s="34"/>
      <c r="NU373" s="34"/>
      <c r="NV373" s="34"/>
      <c r="NW373" s="34"/>
      <c r="NX373" s="34"/>
      <c r="NY373" s="34"/>
      <c r="NZ373" s="34"/>
      <c r="OA373" s="34"/>
      <c r="OB373" s="34"/>
      <c r="OC373" s="34"/>
      <c r="OD373" s="34"/>
      <c r="OE373" s="34"/>
      <c r="OF373" s="34"/>
      <c r="OG373" s="34"/>
      <c r="OH373" s="34"/>
      <c r="OI373" s="34"/>
      <c r="OJ373" s="34"/>
      <c r="OK373" s="34"/>
      <c r="OL373" s="34"/>
      <c r="OM373" s="34"/>
      <c r="ON373" s="34"/>
      <c r="OO373" s="34"/>
      <c r="OP373" s="34"/>
      <c r="OQ373" s="34"/>
      <c r="OR373" s="34"/>
      <c r="OS373" s="34"/>
      <c r="OT373" s="34"/>
      <c r="OU373" s="34"/>
      <c r="OV373" s="34"/>
      <c r="OW373" s="34"/>
      <c r="OX373" s="34"/>
      <c r="OY373" s="34"/>
      <c r="OZ373" s="34"/>
      <c r="PA373" s="34"/>
      <c r="PB373" s="34"/>
      <c r="PC373" s="34"/>
      <c r="PD373" s="34"/>
      <c r="PE373" s="34"/>
      <c r="PF373" s="34"/>
      <c r="PG373" s="34"/>
      <c r="PH373" s="34"/>
      <c r="PI373" s="34"/>
      <c r="PJ373" s="34"/>
      <c r="PK373" s="34"/>
      <c r="PL373" s="34"/>
      <c r="PM373" s="34"/>
      <c r="PN373" s="34"/>
      <c r="PO373" s="34"/>
      <c r="PP373" s="34"/>
      <c r="PQ373" s="34"/>
      <c r="PR373" s="34"/>
      <c r="PS373" s="34"/>
      <c r="PT373" s="34"/>
      <c r="PU373" s="34"/>
      <c r="PV373" s="34"/>
      <c r="PW373" s="34"/>
      <c r="PX373" s="34"/>
      <c r="PY373" s="34"/>
      <c r="PZ373" s="34"/>
    </row>
    <row r="374" spans="1:442" s="35" customFormat="1">
      <c r="A374" s="36" t="s">
        <v>80</v>
      </c>
      <c r="B374" s="37" t="s">
        <v>153</v>
      </c>
      <c r="C374" s="27">
        <v>87750.640799999994</v>
      </c>
      <c r="D374" s="28">
        <v>8.5680000000000006E-5</v>
      </c>
      <c r="E374" s="28">
        <v>8.7659999999999998E-5</v>
      </c>
      <c r="F374" s="32">
        <v>1055469</v>
      </c>
      <c r="G374" s="31">
        <v>1213151</v>
      </c>
      <c r="H374" s="33">
        <v>924797</v>
      </c>
      <c r="I374" s="32">
        <v>45931</v>
      </c>
      <c r="J374" s="31">
        <v>-12447.105376621847</v>
      </c>
      <c r="K374" s="31">
        <v>33483.894623378153</v>
      </c>
      <c r="L374" s="31">
        <v>-20563</v>
      </c>
      <c r="M374" s="33">
        <v>12920.894623378153</v>
      </c>
      <c r="N374" s="32">
        <v>13049</v>
      </c>
      <c r="O374" s="31">
        <v>0</v>
      </c>
      <c r="P374" s="31">
        <v>17831</v>
      </c>
      <c r="Q374" s="31">
        <v>0</v>
      </c>
      <c r="R374" s="33">
        <v>30880</v>
      </c>
      <c r="S374" s="32">
        <v>13</v>
      </c>
      <c r="T374" s="31">
        <v>29002</v>
      </c>
      <c r="U374" s="31">
        <v>16758</v>
      </c>
      <c r="V374" s="31">
        <v>13296.8185428298</v>
      </c>
      <c r="W374" s="30">
        <v>59069.818542829802</v>
      </c>
      <c r="X374" s="32">
        <v>-30102.818542829802</v>
      </c>
      <c r="Y374" s="31">
        <v>-1960</v>
      </c>
      <c r="Z374" s="31">
        <v>4722</v>
      </c>
      <c r="AA374" s="31">
        <v>-849</v>
      </c>
      <c r="AB374" s="31">
        <v>0</v>
      </c>
      <c r="AC374" s="33">
        <v>0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  <c r="FZ374" s="34"/>
      <c r="GA374" s="34"/>
      <c r="GB374" s="34"/>
      <c r="GC374" s="34"/>
      <c r="GD374" s="34"/>
      <c r="GE374" s="34"/>
      <c r="GF374" s="34"/>
      <c r="GG374" s="34"/>
      <c r="GH374" s="34"/>
      <c r="GI374" s="34"/>
      <c r="GJ374" s="34"/>
      <c r="GK374" s="34"/>
      <c r="GL374" s="34"/>
      <c r="GM374" s="34"/>
      <c r="GN374" s="34"/>
      <c r="GO374" s="34"/>
      <c r="GP374" s="34"/>
      <c r="GQ374" s="34"/>
      <c r="GR374" s="34"/>
      <c r="GS374" s="34"/>
      <c r="GT374" s="34"/>
      <c r="GU374" s="34"/>
      <c r="GV374" s="34"/>
      <c r="GW374" s="34"/>
      <c r="GX374" s="34"/>
      <c r="GY374" s="34"/>
      <c r="GZ374" s="34"/>
      <c r="HA374" s="34"/>
      <c r="HB374" s="34"/>
      <c r="HC374" s="34"/>
      <c r="HD374" s="34"/>
      <c r="HE374" s="34"/>
      <c r="HF374" s="34"/>
      <c r="HG374" s="34"/>
      <c r="HH374" s="34"/>
      <c r="HI374" s="34"/>
      <c r="HJ374" s="34"/>
      <c r="HK374" s="34"/>
      <c r="HL374" s="34"/>
      <c r="HM374" s="34"/>
      <c r="HN374" s="34"/>
      <c r="HO374" s="34"/>
      <c r="HP374" s="34"/>
      <c r="HQ374" s="34"/>
      <c r="HR374" s="34"/>
      <c r="HS374" s="34"/>
      <c r="HT374" s="34"/>
      <c r="HU374" s="34"/>
      <c r="HV374" s="34"/>
      <c r="HW374" s="34"/>
      <c r="HX374" s="34"/>
      <c r="HY374" s="34"/>
      <c r="HZ374" s="34"/>
      <c r="IA374" s="34"/>
      <c r="IB374" s="34"/>
      <c r="IC374" s="34"/>
      <c r="ID374" s="34"/>
      <c r="IE374" s="34"/>
      <c r="IF374" s="34"/>
      <c r="IG374" s="34"/>
      <c r="IH374" s="34"/>
      <c r="II374" s="34"/>
      <c r="IJ374" s="34"/>
      <c r="IK374" s="34"/>
      <c r="IL374" s="34"/>
      <c r="IM374" s="34"/>
      <c r="IN374" s="34"/>
      <c r="IO374" s="34"/>
      <c r="IP374" s="34"/>
      <c r="IQ374" s="34"/>
      <c r="IR374" s="34"/>
      <c r="IS374" s="34"/>
      <c r="IT374" s="34"/>
      <c r="IU374" s="34"/>
      <c r="IV374" s="34"/>
      <c r="IW374" s="34"/>
      <c r="IX374" s="34"/>
      <c r="IY374" s="34"/>
      <c r="IZ374" s="34"/>
      <c r="JA374" s="34"/>
      <c r="JB374" s="34"/>
      <c r="JC374" s="34"/>
      <c r="JD374" s="34"/>
      <c r="JE374" s="34"/>
      <c r="JF374" s="34"/>
      <c r="JG374" s="34"/>
      <c r="JH374" s="34"/>
      <c r="JI374" s="34"/>
      <c r="JJ374" s="34"/>
      <c r="JK374" s="34"/>
      <c r="JL374" s="34"/>
      <c r="JM374" s="34"/>
      <c r="JN374" s="34"/>
      <c r="JO374" s="34"/>
      <c r="JP374" s="34"/>
      <c r="JQ374" s="34"/>
      <c r="JR374" s="34"/>
      <c r="JS374" s="34"/>
      <c r="JT374" s="34"/>
      <c r="JU374" s="34"/>
      <c r="JV374" s="34"/>
      <c r="JW374" s="34"/>
      <c r="JX374" s="34"/>
      <c r="JY374" s="34"/>
      <c r="JZ374" s="34"/>
      <c r="KA374" s="34"/>
      <c r="KB374" s="34"/>
      <c r="KC374" s="34"/>
      <c r="KD374" s="34"/>
      <c r="KE374" s="34"/>
      <c r="KF374" s="34"/>
      <c r="KG374" s="34"/>
      <c r="KH374" s="34"/>
      <c r="KI374" s="34"/>
      <c r="KJ374" s="34"/>
      <c r="KK374" s="34"/>
      <c r="KL374" s="34"/>
      <c r="KM374" s="34"/>
      <c r="KN374" s="34"/>
      <c r="KO374" s="34"/>
      <c r="KP374" s="34"/>
      <c r="KQ374" s="34"/>
      <c r="KR374" s="34"/>
      <c r="KS374" s="34"/>
      <c r="KT374" s="34"/>
      <c r="KU374" s="34"/>
      <c r="KV374" s="34"/>
      <c r="KW374" s="34"/>
      <c r="KX374" s="34"/>
      <c r="KY374" s="34"/>
      <c r="KZ374" s="34"/>
      <c r="LA374" s="34"/>
      <c r="LB374" s="34"/>
      <c r="LC374" s="34"/>
      <c r="LD374" s="34"/>
      <c r="LE374" s="34"/>
      <c r="LF374" s="34"/>
      <c r="LG374" s="34"/>
      <c r="LH374" s="34"/>
      <c r="LI374" s="34"/>
      <c r="LJ374" s="34"/>
      <c r="LK374" s="34"/>
      <c r="LL374" s="34"/>
      <c r="LM374" s="34"/>
      <c r="LN374" s="34"/>
      <c r="LO374" s="34"/>
      <c r="LP374" s="34"/>
      <c r="LQ374" s="34"/>
      <c r="LR374" s="34"/>
      <c r="LS374" s="34"/>
      <c r="LT374" s="34"/>
      <c r="LU374" s="34"/>
      <c r="LV374" s="34"/>
      <c r="LW374" s="34"/>
      <c r="LX374" s="34"/>
      <c r="LY374" s="34"/>
      <c r="LZ374" s="34"/>
      <c r="MA374" s="34"/>
      <c r="MB374" s="34"/>
      <c r="MC374" s="34"/>
      <c r="MD374" s="34"/>
      <c r="ME374" s="34"/>
      <c r="MF374" s="34"/>
      <c r="MG374" s="34"/>
      <c r="MH374" s="34"/>
      <c r="MI374" s="34"/>
      <c r="MJ374" s="34"/>
      <c r="MK374" s="34"/>
      <c r="ML374" s="34"/>
      <c r="MM374" s="34"/>
      <c r="MN374" s="34"/>
      <c r="MO374" s="34"/>
      <c r="MP374" s="34"/>
      <c r="MQ374" s="34"/>
      <c r="MR374" s="34"/>
      <c r="MS374" s="34"/>
      <c r="MT374" s="34"/>
      <c r="MU374" s="34"/>
      <c r="MV374" s="34"/>
      <c r="MW374" s="34"/>
      <c r="MX374" s="34"/>
      <c r="MY374" s="34"/>
      <c r="MZ374" s="34"/>
      <c r="NA374" s="34"/>
      <c r="NB374" s="34"/>
      <c r="NC374" s="34"/>
      <c r="ND374" s="34"/>
      <c r="NE374" s="34"/>
      <c r="NF374" s="34"/>
      <c r="NG374" s="34"/>
      <c r="NH374" s="34"/>
      <c r="NI374" s="34"/>
      <c r="NJ374" s="34"/>
      <c r="NK374" s="34"/>
      <c r="NL374" s="34"/>
      <c r="NM374" s="34"/>
      <c r="NN374" s="34"/>
      <c r="NO374" s="34"/>
      <c r="NP374" s="34"/>
      <c r="NQ374" s="34"/>
      <c r="NR374" s="34"/>
      <c r="NS374" s="34"/>
      <c r="NT374" s="34"/>
      <c r="NU374" s="34"/>
      <c r="NV374" s="34"/>
      <c r="NW374" s="34"/>
      <c r="NX374" s="34"/>
      <c r="NY374" s="34"/>
      <c r="NZ374" s="34"/>
      <c r="OA374" s="34"/>
      <c r="OB374" s="34"/>
      <c r="OC374" s="34"/>
      <c r="OD374" s="34"/>
      <c r="OE374" s="34"/>
      <c r="OF374" s="34"/>
      <c r="OG374" s="34"/>
      <c r="OH374" s="34"/>
      <c r="OI374" s="34"/>
      <c r="OJ374" s="34"/>
      <c r="OK374" s="34"/>
      <c r="OL374" s="34"/>
      <c r="OM374" s="34"/>
      <c r="ON374" s="34"/>
      <c r="OO374" s="34"/>
      <c r="OP374" s="34"/>
      <c r="OQ374" s="34"/>
      <c r="OR374" s="34"/>
      <c r="OS374" s="34"/>
      <c r="OT374" s="34"/>
      <c r="OU374" s="34"/>
      <c r="OV374" s="34"/>
      <c r="OW374" s="34"/>
      <c r="OX374" s="34"/>
      <c r="OY374" s="34"/>
      <c r="OZ374" s="34"/>
      <c r="PA374" s="34"/>
      <c r="PB374" s="34"/>
      <c r="PC374" s="34"/>
      <c r="PD374" s="34"/>
      <c r="PE374" s="34"/>
      <c r="PF374" s="34"/>
      <c r="PG374" s="34"/>
      <c r="PH374" s="34"/>
      <c r="PI374" s="34"/>
      <c r="PJ374" s="34"/>
      <c r="PK374" s="34"/>
      <c r="PL374" s="34"/>
      <c r="PM374" s="34"/>
      <c r="PN374" s="34"/>
      <c r="PO374" s="34"/>
      <c r="PP374" s="34"/>
      <c r="PQ374" s="34"/>
      <c r="PR374" s="34"/>
      <c r="PS374" s="34"/>
      <c r="PT374" s="34"/>
      <c r="PU374" s="34"/>
      <c r="PV374" s="34"/>
      <c r="PW374" s="34"/>
      <c r="PX374" s="34"/>
      <c r="PY374" s="34"/>
      <c r="PZ374" s="34"/>
    </row>
    <row r="375" spans="1:442" s="35" customFormat="1">
      <c r="A375" s="36" t="s">
        <v>81</v>
      </c>
      <c r="B375" s="37" t="s">
        <v>449</v>
      </c>
      <c r="C375" s="27">
        <v>95648.505799999999</v>
      </c>
      <c r="D375" s="28">
        <v>9.2910000000000003E-5</v>
      </c>
      <c r="E375" s="28">
        <v>9.4229999999999997E-5</v>
      </c>
      <c r="F375" s="32">
        <v>1144533</v>
      </c>
      <c r="G375" s="31">
        <v>1315521</v>
      </c>
      <c r="H375" s="33">
        <v>1002835</v>
      </c>
      <c r="I375" s="32">
        <v>49807</v>
      </c>
      <c r="J375" s="31">
        <v>2905.5080803730525</v>
      </c>
      <c r="K375" s="31">
        <v>52712.508080373053</v>
      </c>
      <c r="L375" s="31">
        <v>-22298</v>
      </c>
      <c r="M375" s="33">
        <v>30414.508080373053</v>
      </c>
      <c r="N375" s="32">
        <v>14151</v>
      </c>
      <c r="O375" s="31">
        <v>0</v>
      </c>
      <c r="P375" s="31">
        <v>19336</v>
      </c>
      <c r="Q375" s="31">
        <v>0</v>
      </c>
      <c r="R375" s="33">
        <v>33487</v>
      </c>
      <c r="S375" s="32">
        <v>14</v>
      </c>
      <c r="T375" s="31">
        <v>31449</v>
      </c>
      <c r="U375" s="31">
        <v>18172</v>
      </c>
      <c r="V375" s="31">
        <v>8895.1263250020638</v>
      </c>
      <c r="W375" s="30">
        <v>58530.126325002064</v>
      </c>
      <c r="X375" s="32">
        <v>-27119.126325002064</v>
      </c>
      <c r="Y375" s="31">
        <v>-2125</v>
      </c>
      <c r="Z375" s="31">
        <v>5121</v>
      </c>
      <c r="AA375" s="31">
        <v>-920</v>
      </c>
      <c r="AB375" s="31">
        <v>0</v>
      </c>
      <c r="AC375" s="33">
        <v>0</v>
      </c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  <c r="FZ375" s="34"/>
      <c r="GA375" s="34"/>
      <c r="GB375" s="34"/>
      <c r="GC375" s="34"/>
      <c r="GD375" s="34"/>
      <c r="GE375" s="34"/>
      <c r="GF375" s="34"/>
      <c r="GG375" s="34"/>
      <c r="GH375" s="34"/>
      <c r="GI375" s="34"/>
      <c r="GJ375" s="34"/>
      <c r="GK375" s="34"/>
      <c r="GL375" s="34"/>
      <c r="GM375" s="34"/>
      <c r="GN375" s="34"/>
      <c r="GO375" s="34"/>
      <c r="GP375" s="34"/>
      <c r="GQ375" s="34"/>
      <c r="GR375" s="34"/>
      <c r="GS375" s="34"/>
      <c r="GT375" s="34"/>
      <c r="GU375" s="34"/>
      <c r="GV375" s="34"/>
      <c r="GW375" s="34"/>
      <c r="GX375" s="34"/>
      <c r="GY375" s="34"/>
      <c r="GZ375" s="34"/>
      <c r="HA375" s="34"/>
      <c r="HB375" s="34"/>
      <c r="HC375" s="34"/>
      <c r="HD375" s="34"/>
      <c r="HE375" s="34"/>
      <c r="HF375" s="34"/>
      <c r="HG375" s="34"/>
      <c r="HH375" s="34"/>
      <c r="HI375" s="34"/>
      <c r="HJ375" s="34"/>
      <c r="HK375" s="34"/>
      <c r="HL375" s="34"/>
      <c r="HM375" s="34"/>
      <c r="HN375" s="34"/>
      <c r="HO375" s="34"/>
      <c r="HP375" s="34"/>
      <c r="HQ375" s="34"/>
      <c r="HR375" s="34"/>
      <c r="HS375" s="34"/>
      <c r="HT375" s="34"/>
      <c r="HU375" s="34"/>
      <c r="HV375" s="34"/>
      <c r="HW375" s="34"/>
      <c r="HX375" s="34"/>
      <c r="HY375" s="34"/>
      <c r="HZ375" s="34"/>
      <c r="IA375" s="34"/>
      <c r="IB375" s="34"/>
      <c r="IC375" s="34"/>
      <c r="ID375" s="34"/>
      <c r="IE375" s="34"/>
      <c r="IF375" s="34"/>
      <c r="IG375" s="34"/>
      <c r="IH375" s="34"/>
      <c r="II375" s="34"/>
      <c r="IJ375" s="34"/>
      <c r="IK375" s="34"/>
      <c r="IL375" s="34"/>
      <c r="IM375" s="34"/>
      <c r="IN375" s="34"/>
      <c r="IO375" s="34"/>
      <c r="IP375" s="34"/>
      <c r="IQ375" s="34"/>
      <c r="IR375" s="34"/>
      <c r="IS375" s="34"/>
      <c r="IT375" s="34"/>
      <c r="IU375" s="34"/>
      <c r="IV375" s="34"/>
      <c r="IW375" s="34"/>
      <c r="IX375" s="34"/>
      <c r="IY375" s="34"/>
      <c r="IZ375" s="34"/>
      <c r="JA375" s="34"/>
      <c r="JB375" s="34"/>
      <c r="JC375" s="34"/>
      <c r="JD375" s="34"/>
      <c r="JE375" s="34"/>
      <c r="JF375" s="34"/>
      <c r="JG375" s="34"/>
      <c r="JH375" s="34"/>
      <c r="JI375" s="34"/>
      <c r="JJ375" s="34"/>
      <c r="JK375" s="34"/>
      <c r="JL375" s="34"/>
      <c r="JM375" s="34"/>
      <c r="JN375" s="34"/>
      <c r="JO375" s="34"/>
      <c r="JP375" s="34"/>
      <c r="JQ375" s="34"/>
      <c r="JR375" s="34"/>
      <c r="JS375" s="34"/>
      <c r="JT375" s="34"/>
      <c r="JU375" s="34"/>
      <c r="JV375" s="34"/>
      <c r="JW375" s="34"/>
      <c r="JX375" s="34"/>
      <c r="JY375" s="34"/>
      <c r="JZ375" s="34"/>
      <c r="KA375" s="34"/>
      <c r="KB375" s="34"/>
      <c r="KC375" s="34"/>
      <c r="KD375" s="34"/>
      <c r="KE375" s="34"/>
      <c r="KF375" s="34"/>
      <c r="KG375" s="34"/>
      <c r="KH375" s="34"/>
      <c r="KI375" s="34"/>
      <c r="KJ375" s="34"/>
      <c r="KK375" s="34"/>
      <c r="KL375" s="34"/>
      <c r="KM375" s="34"/>
      <c r="KN375" s="34"/>
      <c r="KO375" s="34"/>
      <c r="KP375" s="34"/>
      <c r="KQ375" s="34"/>
      <c r="KR375" s="34"/>
      <c r="KS375" s="34"/>
      <c r="KT375" s="34"/>
      <c r="KU375" s="34"/>
      <c r="KV375" s="34"/>
      <c r="KW375" s="34"/>
      <c r="KX375" s="34"/>
      <c r="KY375" s="34"/>
      <c r="KZ375" s="34"/>
      <c r="LA375" s="34"/>
      <c r="LB375" s="34"/>
      <c r="LC375" s="34"/>
      <c r="LD375" s="34"/>
      <c r="LE375" s="34"/>
      <c r="LF375" s="34"/>
      <c r="LG375" s="34"/>
      <c r="LH375" s="34"/>
      <c r="LI375" s="34"/>
      <c r="LJ375" s="34"/>
      <c r="LK375" s="34"/>
      <c r="LL375" s="34"/>
      <c r="LM375" s="34"/>
      <c r="LN375" s="34"/>
      <c r="LO375" s="34"/>
      <c r="LP375" s="34"/>
      <c r="LQ375" s="34"/>
      <c r="LR375" s="34"/>
      <c r="LS375" s="34"/>
      <c r="LT375" s="34"/>
      <c r="LU375" s="34"/>
      <c r="LV375" s="34"/>
      <c r="LW375" s="34"/>
      <c r="LX375" s="34"/>
      <c r="LY375" s="34"/>
      <c r="LZ375" s="34"/>
      <c r="MA375" s="34"/>
      <c r="MB375" s="34"/>
      <c r="MC375" s="34"/>
      <c r="MD375" s="34"/>
      <c r="ME375" s="34"/>
      <c r="MF375" s="34"/>
      <c r="MG375" s="34"/>
      <c r="MH375" s="34"/>
      <c r="MI375" s="34"/>
      <c r="MJ375" s="34"/>
      <c r="MK375" s="34"/>
      <c r="ML375" s="34"/>
      <c r="MM375" s="34"/>
      <c r="MN375" s="34"/>
      <c r="MO375" s="34"/>
      <c r="MP375" s="34"/>
      <c r="MQ375" s="34"/>
      <c r="MR375" s="34"/>
      <c r="MS375" s="34"/>
      <c r="MT375" s="34"/>
      <c r="MU375" s="34"/>
      <c r="MV375" s="34"/>
      <c r="MW375" s="34"/>
      <c r="MX375" s="34"/>
      <c r="MY375" s="34"/>
      <c r="MZ375" s="34"/>
      <c r="NA375" s="34"/>
      <c r="NB375" s="34"/>
      <c r="NC375" s="34"/>
      <c r="ND375" s="34"/>
      <c r="NE375" s="34"/>
      <c r="NF375" s="34"/>
      <c r="NG375" s="34"/>
      <c r="NH375" s="34"/>
      <c r="NI375" s="34"/>
      <c r="NJ375" s="34"/>
      <c r="NK375" s="34"/>
      <c r="NL375" s="34"/>
      <c r="NM375" s="34"/>
      <c r="NN375" s="34"/>
      <c r="NO375" s="34"/>
      <c r="NP375" s="34"/>
      <c r="NQ375" s="34"/>
      <c r="NR375" s="34"/>
      <c r="NS375" s="34"/>
      <c r="NT375" s="34"/>
      <c r="NU375" s="34"/>
      <c r="NV375" s="34"/>
      <c r="NW375" s="34"/>
      <c r="NX375" s="34"/>
      <c r="NY375" s="34"/>
      <c r="NZ375" s="34"/>
      <c r="OA375" s="34"/>
      <c r="OB375" s="34"/>
      <c r="OC375" s="34"/>
      <c r="OD375" s="34"/>
      <c r="OE375" s="34"/>
      <c r="OF375" s="34"/>
      <c r="OG375" s="34"/>
      <c r="OH375" s="34"/>
      <c r="OI375" s="34"/>
      <c r="OJ375" s="34"/>
      <c r="OK375" s="34"/>
      <c r="OL375" s="34"/>
      <c r="OM375" s="34"/>
      <c r="ON375" s="34"/>
      <c r="OO375" s="34"/>
      <c r="OP375" s="34"/>
      <c r="OQ375" s="34"/>
      <c r="OR375" s="34"/>
      <c r="OS375" s="34"/>
      <c r="OT375" s="34"/>
      <c r="OU375" s="34"/>
      <c r="OV375" s="34"/>
      <c r="OW375" s="34"/>
      <c r="OX375" s="34"/>
      <c r="OY375" s="34"/>
      <c r="OZ375" s="34"/>
      <c r="PA375" s="34"/>
      <c r="PB375" s="34"/>
      <c r="PC375" s="34"/>
      <c r="PD375" s="34"/>
      <c r="PE375" s="34"/>
      <c r="PF375" s="34"/>
      <c r="PG375" s="34"/>
      <c r="PH375" s="34"/>
      <c r="PI375" s="34"/>
      <c r="PJ375" s="34"/>
      <c r="PK375" s="34"/>
      <c r="PL375" s="34"/>
      <c r="PM375" s="34"/>
      <c r="PN375" s="34"/>
      <c r="PO375" s="34"/>
      <c r="PP375" s="34"/>
      <c r="PQ375" s="34"/>
      <c r="PR375" s="34"/>
      <c r="PS375" s="34"/>
      <c r="PT375" s="34"/>
      <c r="PU375" s="34"/>
      <c r="PV375" s="34"/>
      <c r="PW375" s="34"/>
      <c r="PX375" s="34"/>
      <c r="PY375" s="34"/>
      <c r="PZ375" s="34"/>
    </row>
    <row r="376" spans="1:442" s="35" customFormat="1">
      <c r="A376" s="36" t="s">
        <v>105</v>
      </c>
      <c r="B376" s="37" t="s">
        <v>154</v>
      </c>
      <c r="C376" s="27">
        <v>1184.03</v>
      </c>
      <c r="D376" s="28">
        <v>1.1200000000000001E-6</v>
      </c>
      <c r="E376" s="28">
        <v>9.7999999999999993E-7</v>
      </c>
      <c r="F376" s="32">
        <v>13797</v>
      </c>
      <c r="G376" s="31">
        <v>15858</v>
      </c>
      <c r="H376" s="33">
        <v>12089</v>
      </c>
      <c r="I376" s="32">
        <v>600</v>
      </c>
      <c r="J376" s="31">
        <v>2247.5786933685436</v>
      </c>
      <c r="K376" s="31">
        <v>2847.5786933685436</v>
      </c>
      <c r="L376" s="31">
        <v>-269</v>
      </c>
      <c r="M376" s="33">
        <v>2578.5786933685436</v>
      </c>
      <c r="N376" s="32">
        <v>171</v>
      </c>
      <c r="O376" s="31">
        <v>0</v>
      </c>
      <c r="P376" s="31">
        <v>233</v>
      </c>
      <c r="Q376" s="31">
        <v>919.45863105306194</v>
      </c>
      <c r="R376" s="33">
        <v>1323.4586310530619</v>
      </c>
      <c r="S376" s="32">
        <v>0</v>
      </c>
      <c r="T376" s="31">
        <v>379</v>
      </c>
      <c r="U376" s="31">
        <v>219</v>
      </c>
      <c r="V376" s="31">
        <v>0.8771476439603958</v>
      </c>
      <c r="W376" s="30">
        <v>598.87714764396037</v>
      </c>
      <c r="X376" s="32">
        <v>698.58148340910157</v>
      </c>
      <c r="Y376" s="31">
        <v>-26</v>
      </c>
      <c r="Z376" s="31">
        <v>62</v>
      </c>
      <c r="AA376" s="31">
        <v>-10</v>
      </c>
      <c r="AB376" s="31">
        <v>0</v>
      </c>
      <c r="AC376" s="33">
        <v>0</v>
      </c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  <c r="FZ376" s="34"/>
      <c r="GA376" s="34"/>
      <c r="GB376" s="34"/>
      <c r="GC376" s="34"/>
      <c r="GD376" s="34"/>
      <c r="GE376" s="34"/>
      <c r="GF376" s="34"/>
      <c r="GG376" s="34"/>
      <c r="GH376" s="34"/>
      <c r="GI376" s="34"/>
      <c r="GJ376" s="34"/>
      <c r="GK376" s="34"/>
      <c r="GL376" s="34"/>
      <c r="GM376" s="34"/>
      <c r="GN376" s="34"/>
      <c r="GO376" s="34"/>
      <c r="GP376" s="34"/>
      <c r="GQ376" s="34"/>
      <c r="GR376" s="34"/>
      <c r="GS376" s="34"/>
      <c r="GT376" s="34"/>
      <c r="GU376" s="34"/>
      <c r="GV376" s="34"/>
      <c r="GW376" s="34"/>
      <c r="GX376" s="34"/>
      <c r="GY376" s="34"/>
      <c r="GZ376" s="34"/>
      <c r="HA376" s="34"/>
      <c r="HB376" s="34"/>
      <c r="HC376" s="34"/>
      <c r="HD376" s="34"/>
      <c r="HE376" s="34"/>
      <c r="HF376" s="34"/>
      <c r="HG376" s="34"/>
      <c r="HH376" s="34"/>
      <c r="HI376" s="34"/>
      <c r="HJ376" s="34"/>
      <c r="HK376" s="34"/>
      <c r="HL376" s="34"/>
      <c r="HM376" s="34"/>
      <c r="HN376" s="34"/>
      <c r="HO376" s="34"/>
      <c r="HP376" s="34"/>
      <c r="HQ376" s="34"/>
      <c r="HR376" s="34"/>
      <c r="HS376" s="34"/>
      <c r="HT376" s="34"/>
      <c r="HU376" s="34"/>
      <c r="HV376" s="34"/>
      <c r="HW376" s="34"/>
      <c r="HX376" s="34"/>
      <c r="HY376" s="34"/>
      <c r="HZ376" s="34"/>
      <c r="IA376" s="34"/>
      <c r="IB376" s="34"/>
      <c r="IC376" s="34"/>
      <c r="ID376" s="34"/>
      <c r="IE376" s="34"/>
      <c r="IF376" s="34"/>
      <c r="IG376" s="34"/>
      <c r="IH376" s="34"/>
      <c r="II376" s="34"/>
      <c r="IJ376" s="34"/>
      <c r="IK376" s="34"/>
      <c r="IL376" s="34"/>
      <c r="IM376" s="34"/>
      <c r="IN376" s="34"/>
      <c r="IO376" s="34"/>
      <c r="IP376" s="34"/>
      <c r="IQ376" s="34"/>
      <c r="IR376" s="34"/>
      <c r="IS376" s="34"/>
      <c r="IT376" s="34"/>
      <c r="IU376" s="34"/>
      <c r="IV376" s="34"/>
      <c r="IW376" s="34"/>
      <c r="IX376" s="34"/>
      <c r="IY376" s="34"/>
      <c r="IZ376" s="34"/>
      <c r="JA376" s="34"/>
      <c r="JB376" s="34"/>
      <c r="JC376" s="34"/>
      <c r="JD376" s="34"/>
      <c r="JE376" s="34"/>
      <c r="JF376" s="34"/>
      <c r="JG376" s="34"/>
      <c r="JH376" s="34"/>
      <c r="JI376" s="34"/>
      <c r="JJ376" s="34"/>
      <c r="JK376" s="34"/>
      <c r="JL376" s="34"/>
      <c r="JM376" s="34"/>
      <c r="JN376" s="34"/>
      <c r="JO376" s="34"/>
      <c r="JP376" s="34"/>
      <c r="JQ376" s="34"/>
      <c r="JR376" s="34"/>
      <c r="JS376" s="34"/>
      <c r="JT376" s="34"/>
      <c r="JU376" s="34"/>
      <c r="JV376" s="34"/>
      <c r="JW376" s="34"/>
      <c r="JX376" s="34"/>
      <c r="JY376" s="34"/>
      <c r="JZ376" s="34"/>
      <c r="KA376" s="34"/>
      <c r="KB376" s="34"/>
      <c r="KC376" s="34"/>
      <c r="KD376" s="34"/>
      <c r="KE376" s="34"/>
      <c r="KF376" s="34"/>
      <c r="KG376" s="34"/>
      <c r="KH376" s="34"/>
      <c r="KI376" s="34"/>
      <c r="KJ376" s="34"/>
      <c r="KK376" s="34"/>
      <c r="KL376" s="34"/>
      <c r="KM376" s="34"/>
      <c r="KN376" s="34"/>
      <c r="KO376" s="34"/>
      <c r="KP376" s="34"/>
      <c r="KQ376" s="34"/>
      <c r="KR376" s="34"/>
      <c r="KS376" s="34"/>
      <c r="KT376" s="34"/>
      <c r="KU376" s="34"/>
      <c r="KV376" s="34"/>
      <c r="KW376" s="34"/>
      <c r="KX376" s="34"/>
      <c r="KY376" s="34"/>
      <c r="KZ376" s="34"/>
      <c r="LA376" s="34"/>
      <c r="LB376" s="34"/>
      <c r="LC376" s="34"/>
      <c r="LD376" s="34"/>
      <c r="LE376" s="34"/>
      <c r="LF376" s="34"/>
      <c r="LG376" s="34"/>
      <c r="LH376" s="34"/>
      <c r="LI376" s="34"/>
      <c r="LJ376" s="34"/>
      <c r="LK376" s="34"/>
      <c r="LL376" s="34"/>
      <c r="LM376" s="34"/>
      <c r="LN376" s="34"/>
      <c r="LO376" s="34"/>
      <c r="LP376" s="34"/>
      <c r="LQ376" s="34"/>
      <c r="LR376" s="34"/>
      <c r="LS376" s="34"/>
      <c r="LT376" s="34"/>
      <c r="LU376" s="34"/>
      <c r="LV376" s="34"/>
      <c r="LW376" s="34"/>
      <c r="LX376" s="34"/>
      <c r="LY376" s="34"/>
      <c r="LZ376" s="34"/>
      <c r="MA376" s="34"/>
      <c r="MB376" s="34"/>
      <c r="MC376" s="34"/>
      <c r="MD376" s="34"/>
      <c r="ME376" s="34"/>
      <c r="MF376" s="34"/>
      <c r="MG376" s="34"/>
      <c r="MH376" s="34"/>
      <c r="MI376" s="34"/>
      <c r="MJ376" s="34"/>
      <c r="MK376" s="34"/>
      <c r="ML376" s="34"/>
      <c r="MM376" s="34"/>
      <c r="MN376" s="34"/>
      <c r="MO376" s="34"/>
      <c r="MP376" s="34"/>
      <c r="MQ376" s="34"/>
      <c r="MR376" s="34"/>
      <c r="MS376" s="34"/>
      <c r="MT376" s="34"/>
      <c r="MU376" s="34"/>
      <c r="MV376" s="34"/>
      <c r="MW376" s="34"/>
      <c r="MX376" s="34"/>
      <c r="MY376" s="34"/>
      <c r="MZ376" s="34"/>
      <c r="NA376" s="34"/>
      <c r="NB376" s="34"/>
      <c r="NC376" s="34"/>
      <c r="ND376" s="34"/>
      <c r="NE376" s="34"/>
      <c r="NF376" s="34"/>
      <c r="NG376" s="34"/>
      <c r="NH376" s="34"/>
      <c r="NI376" s="34"/>
      <c r="NJ376" s="34"/>
      <c r="NK376" s="34"/>
      <c r="NL376" s="34"/>
      <c r="NM376" s="34"/>
      <c r="NN376" s="34"/>
      <c r="NO376" s="34"/>
      <c r="NP376" s="34"/>
      <c r="NQ376" s="34"/>
      <c r="NR376" s="34"/>
      <c r="NS376" s="34"/>
      <c r="NT376" s="34"/>
      <c r="NU376" s="34"/>
      <c r="NV376" s="34"/>
      <c r="NW376" s="34"/>
      <c r="NX376" s="34"/>
      <c r="NY376" s="34"/>
      <c r="NZ376" s="34"/>
      <c r="OA376" s="34"/>
      <c r="OB376" s="34"/>
      <c r="OC376" s="34"/>
      <c r="OD376" s="34"/>
      <c r="OE376" s="34"/>
      <c r="OF376" s="34"/>
      <c r="OG376" s="34"/>
      <c r="OH376" s="34"/>
      <c r="OI376" s="34"/>
      <c r="OJ376" s="34"/>
      <c r="OK376" s="34"/>
      <c r="OL376" s="34"/>
      <c r="OM376" s="34"/>
      <c r="ON376" s="34"/>
      <c r="OO376" s="34"/>
      <c r="OP376" s="34"/>
      <c r="OQ376" s="34"/>
      <c r="OR376" s="34"/>
      <c r="OS376" s="34"/>
      <c r="OT376" s="34"/>
      <c r="OU376" s="34"/>
      <c r="OV376" s="34"/>
      <c r="OW376" s="34"/>
      <c r="OX376" s="34"/>
      <c r="OY376" s="34"/>
      <c r="OZ376" s="34"/>
      <c r="PA376" s="34"/>
      <c r="PB376" s="34"/>
      <c r="PC376" s="34"/>
      <c r="PD376" s="34"/>
      <c r="PE376" s="34"/>
      <c r="PF376" s="34"/>
      <c r="PG376" s="34"/>
      <c r="PH376" s="34"/>
      <c r="PI376" s="34"/>
      <c r="PJ376" s="34"/>
      <c r="PK376" s="34"/>
      <c r="PL376" s="34"/>
      <c r="PM376" s="34"/>
      <c r="PN376" s="34"/>
      <c r="PO376" s="34"/>
      <c r="PP376" s="34"/>
      <c r="PQ376" s="34"/>
      <c r="PR376" s="34"/>
      <c r="PS376" s="34"/>
      <c r="PT376" s="34"/>
      <c r="PU376" s="34"/>
      <c r="PV376" s="34"/>
      <c r="PW376" s="34"/>
      <c r="PX376" s="34"/>
      <c r="PY376" s="34"/>
      <c r="PZ376" s="34"/>
    </row>
    <row r="377" spans="1:442" s="35" customFormat="1">
      <c r="A377" s="36" t="s">
        <v>82</v>
      </c>
      <c r="B377" s="37" t="s">
        <v>450</v>
      </c>
      <c r="C377" s="27">
        <v>106079.63699999999</v>
      </c>
      <c r="D377" s="28">
        <v>1.0281E-4</v>
      </c>
      <c r="E377" s="28">
        <v>9.9530000000000004E-5</v>
      </c>
      <c r="F377" s="32">
        <v>1266488</v>
      </c>
      <c r="G377" s="31">
        <v>1455697</v>
      </c>
      <c r="H377" s="33">
        <v>1109692</v>
      </c>
      <c r="I377" s="32">
        <v>55114</v>
      </c>
      <c r="J377" s="31">
        <v>-27998.749931046328</v>
      </c>
      <c r="K377" s="31">
        <v>27115.250068953672</v>
      </c>
      <c r="L377" s="31">
        <v>-24674</v>
      </c>
      <c r="M377" s="33">
        <v>2441.2500689536719</v>
      </c>
      <c r="N377" s="32">
        <v>15658</v>
      </c>
      <c r="O377" s="31">
        <v>0</v>
      </c>
      <c r="P377" s="31">
        <v>21396</v>
      </c>
      <c r="Q377" s="31">
        <v>21149.336524801984</v>
      </c>
      <c r="R377" s="33">
        <v>58203.336524801984</v>
      </c>
      <c r="S377" s="32">
        <v>15</v>
      </c>
      <c r="T377" s="31">
        <v>34800</v>
      </c>
      <c r="U377" s="31">
        <v>20108</v>
      </c>
      <c r="V377" s="31">
        <v>0</v>
      </c>
      <c r="W377" s="30">
        <v>54923</v>
      </c>
      <c r="X377" s="32">
        <v>983.33652480198361</v>
      </c>
      <c r="Y377" s="31">
        <v>-2352</v>
      </c>
      <c r="Z377" s="31">
        <v>5666</v>
      </c>
      <c r="AA377" s="31">
        <v>-1017</v>
      </c>
      <c r="AB377" s="31">
        <v>0</v>
      </c>
      <c r="AC377" s="33">
        <v>0</v>
      </c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  <c r="FZ377" s="34"/>
      <c r="GA377" s="34"/>
      <c r="GB377" s="34"/>
      <c r="GC377" s="34"/>
      <c r="GD377" s="34"/>
      <c r="GE377" s="34"/>
      <c r="GF377" s="34"/>
      <c r="GG377" s="34"/>
      <c r="GH377" s="34"/>
      <c r="GI377" s="34"/>
      <c r="GJ377" s="34"/>
      <c r="GK377" s="34"/>
      <c r="GL377" s="34"/>
      <c r="GM377" s="34"/>
      <c r="GN377" s="34"/>
      <c r="GO377" s="34"/>
      <c r="GP377" s="34"/>
      <c r="GQ377" s="34"/>
      <c r="GR377" s="34"/>
      <c r="GS377" s="34"/>
      <c r="GT377" s="34"/>
      <c r="GU377" s="34"/>
      <c r="GV377" s="34"/>
      <c r="GW377" s="34"/>
      <c r="GX377" s="34"/>
      <c r="GY377" s="34"/>
      <c r="GZ377" s="34"/>
      <c r="HA377" s="34"/>
      <c r="HB377" s="34"/>
      <c r="HC377" s="34"/>
      <c r="HD377" s="34"/>
      <c r="HE377" s="34"/>
      <c r="HF377" s="34"/>
      <c r="HG377" s="34"/>
      <c r="HH377" s="34"/>
      <c r="HI377" s="34"/>
      <c r="HJ377" s="34"/>
      <c r="HK377" s="34"/>
      <c r="HL377" s="34"/>
      <c r="HM377" s="34"/>
      <c r="HN377" s="34"/>
      <c r="HO377" s="34"/>
      <c r="HP377" s="34"/>
      <c r="HQ377" s="34"/>
      <c r="HR377" s="34"/>
      <c r="HS377" s="34"/>
      <c r="HT377" s="34"/>
      <c r="HU377" s="34"/>
      <c r="HV377" s="34"/>
      <c r="HW377" s="34"/>
      <c r="HX377" s="34"/>
      <c r="HY377" s="34"/>
      <c r="HZ377" s="34"/>
      <c r="IA377" s="34"/>
      <c r="IB377" s="34"/>
      <c r="IC377" s="34"/>
      <c r="ID377" s="34"/>
      <c r="IE377" s="34"/>
      <c r="IF377" s="34"/>
      <c r="IG377" s="34"/>
      <c r="IH377" s="34"/>
      <c r="II377" s="34"/>
      <c r="IJ377" s="34"/>
      <c r="IK377" s="34"/>
      <c r="IL377" s="34"/>
      <c r="IM377" s="34"/>
      <c r="IN377" s="34"/>
      <c r="IO377" s="34"/>
      <c r="IP377" s="34"/>
      <c r="IQ377" s="34"/>
      <c r="IR377" s="34"/>
      <c r="IS377" s="34"/>
      <c r="IT377" s="34"/>
      <c r="IU377" s="34"/>
      <c r="IV377" s="34"/>
      <c r="IW377" s="34"/>
      <c r="IX377" s="34"/>
      <c r="IY377" s="34"/>
      <c r="IZ377" s="34"/>
      <c r="JA377" s="34"/>
      <c r="JB377" s="34"/>
      <c r="JC377" s="34"/>
      <c r="JD377" s="34"/>
      <c r="JE377" s="34"/>
      <c r="JF377" s="34"/>
      <c r="JG377" s="34"/>
      <c r="JH377" s="34"/>
      <c r="JI377" s="34"/>
      <c r="JJ377" s="34"/>
      <c r="JK377" s="34"/>
      <c r="JL377" s="34"/>
      <c r="JM377" s="34"/>
      <c r="JN377" s="34"/>
      <c r="JO377" s="34"/>
      <c r="JP377" s="34"/>
      <c r="JQ377" s="34"/>
      <c r="JR377" s="34"/>
      <c r="JS377" s="34"/>
      <c r="JT377" s="34"/>
      <c r="JU377" s="34"/>
      <c r="JV377" s="34"/>
      <c r="JW377" s="34"/>
      <c r="JX377" s="34"/>
      <c r="JY377" s="34"/>
      <c r="JZ377" s="34"/>
      <c r="KA377" s="34"/>
      <c r="KB377" s="34"/>
      <c r="KC377" s="34"/>
      <c r="KD377" s="34"/>
      <c r="KE377" s="34"/>
      <c r="KF377" s="34"/>
      <c r="KG377" s="34"/>
      <c r="KH377" s="34"/>
      <c r="KI377" s="34"/>
      <c r="KJ377" s="34"/>
      <c r="KK377" s="34"/>
      <c r="KL377" s="34"/>
      <c r="KM377" s="34"/>
      <c r="KN377" s="34"/>
      <c r="KO377" s="34"/>
      <c r="KP377" s="34"/>
      <c r="KQ377" s="34"/>
      <c r="KR377" s="34"/>
      <c r="KS377" s="34"/>
      <c r="KT377" s="34"/>
      <c r="KU377" s="34"/>
      <c r="KV377" s="34"/>
      <c r="KW377" s="34"/>
      <c r="KX377" s="34"/>
      <c r="KY377" s="34"/>
      <c r="KZ377" s="34"/>
      <c r="LA377" s="34"/>
      <c r="LB377" s="34"/>
      <c r="LC377" s="34"/>
      <c r="LD377" s="34"/>
      <c r="LE377" s="34"/>
      <c r="LF377" s="34"/>
      <c r="LG377" s="34"/>
      <c r="LH377" s="34"/>
      <c r="LI377" s="34"/>
      <c r="LJ377" s="34"/>
      <c r="LK377" s="34"/>
      <c r="LL377" s="34"/>
      <c r="LM377" s="34"/>
      <c r="LN377" s="34"/>
      <c r="LO377" s="34"/>
      <c r="LP377" s="34"/>
      <c r="LQ377" s="34"/>
      <c r="LR377" s="34"/>
      <c r="LS377" s="34"/>
      <c r="LT377" s="34"/>
      <c r="LU377" s="34"/>
      <c r="LV377" s="34"/>
      <c r="LW377" s="34"/>
      <c r="LX377" s="34"/>
      <c r="LY377" s="34"/>
      <c r="LZ377" s="34"/>
      <c r="MA377" s="34"/>
      <c r="MB377" s="34"/>
      <c r="MC377" s="34"/>
      <c r="MD377" s="34"/>
      <c r="ME377" s="34"/>
      <c r="MF377" s="34"/>
      <c r="MG377" s="34"/>
      <c r="MH377" s="34"/>
      <c r="MI377" s="34"/>
      <c r="MJ377" s="34"/>
      <c r="MK377" s="34"/>
      <c r="ML377" s="34"/>
      <c r="MM377" s="34"/>
      <c r="MN377" s="34"/>
      <c r="MO377" s="34"/>
      <c r="MP377" s="34"/>
      <c r="MQ377" s="34"/>
      <c r="MR377" s="34"/>
      <c r="MS377" s="34"/>
      <c r="MT377" s="34"/>
      <c r="MU377" s="34"/>
      <c r="MV377" s="34"/>
      <c r="MW377" s="34"/>
      <c r="MX377" s="34"/>
      <c r="MY377" s="34"/>
      <c r="MZ377" s="34"/>
      <c r="NA377" s="34"/>
      <c r="NB377" s="34"/>
      <c r="NC377" s="34"/>
      <c r="ND377" s="34"/>
      <c r="NE377" s="34"/>
      <c r="NF377" s="34"/>
      <c r="NG377" s="34"/>
      <c r="NH377" s="34"/>
      <c r="NI377" s="34"/>
      <c r="NJ377" s="34"/>
      <c r="NK377" s="34"/>
      <c r="NL377" s="34"/>
      <c r="NM377" s="34"/>
      <c r="NN377" s="34"/>
      <c r="NO377" s="34"/>
      <c r="NP377" s="34"/>
      <c r="NQ377" s="34"/>
      <c r="NR377" s="34"/>
      <c r="NS377" s="34"/>
      <c r="NT377" s="34"/>
      <c r="NU377" s="34"/>
      <c r="NV377" s="34"/>
      <c r="NW377" s="34"/>
      <c r="NX377" s="34"/>
      <c r="NY377" s="34"/>
      <c r="NZ377" s="34"/>
      <c r="OA377" s="34"/>
      <c r="OB377" s="34"/>
      <c r="OC377" s="34"/>
      <c r="OD377" s="34"/>
      <c r="OE377" s="34"/>
      <c r="OF377" s="34"/>
      <c r="OG377" s="34"/>
      <c r="OH377" s="34"/>
      <c r="OI377" s="34"/>
      <c r="OJ377" s="34"/>
      <c r="OK377" s="34"/>
      <c r="OL377" s="34"/>
      <c r="OM377" s="34"/>
      <c r="ON377" s="34"/>
      <c r="OO377" s="34"/>
      <c r="OP377" s="34"/>
      <c r="OQ377" s="34"/>
      <c r="OR377" s="34"/>
      <c r="OS377" s="34"/>
      <c r="OT377" s="34"/>
      <c r="OU377" s="34"/>
      <c r="OV377" s="34"/>
      <c r="OW377" s="34"/>
      <c r="OX377" s="34"/>
      <c r="OY377" s="34"/>
      <c r="OZ377" s="34"/>
      <c r="PA377" s="34"/>
      <c r="PB377" s="34"/>
      <c r="PC377" s="34"/>
      <c r="PD377" s="34"/>
      <c r="PE377" s="34"/>
      <c r="PF377" s="34"/>
      <c r="PG377" s="34"/>
      <c r="PH377" s="34"/>
      <c r="PI377" s="34"/>
      <c r="PJ377" s="34"/>
      <c r="PK377" s="34"/>
      <c r="PL377" s="34"/>
      <c r="PM377" s="34"/>
      <c r="PN377" s="34"/>
      <c r="PO377" s="34"/>
      <c r="PP377" s="34"/>
      <c r="PQ377" s="34"/>
      <c r="PR377" s="34"/>
      <c r="PS377" s="34"/>
      <c r="PT377" s="34"/>
      <c r="PU377" s="34"/>
      <c r="PV377" s="34"/>
      <c r="PW377" s="34"/>
      <c r="PX377" s="34"/>
      <c r="PY377" s="34"/>
      <c r="PZ377" s="34"/>
    </row>
    <row r="378" spans="1:442" s="35" customFormat="1">
      <c r="A378" s="36" t="s">
        <v>83</v>
      </c>
      <c r="B378" s="37" t="s">
        <v>451</v>
      </c>
      <c r="C378" s="27">
        <v>28530.097500000003</v>
      </c>
      <c r="D378" s="28">
        <v>2.7699999999999999E-5</v>
      </c>
      <c r="E378" s="28">
        <v>2.7339999999999999E-5</v>
      </c>
      <c r="F378" s="32">
        <v>341229</v>
      </c>
      <c r="G378" s="31">
        <v>392207</v>
      </c>
      <c r="H378" s="33">
        <v>298983</v>
      </c>
      <c r="I378" s="32">
        <v>14849</v>
      </c>
      <c r="J378" s="31">
        <v>-8962.3618126255187</v>
      </c>
      <c r="K378" s="31">
        <v>5886.6381873744813</v>
      </c>
      <c r="L378" s="31">
        <v>-6648</v>
      </c>
      <c r="M378" s="33">
        <v>-761.36181262551872</v>
      </c>
      <c r="N378" s="32">
        <v>4219</v>
      </c>
      <c r="O378" s="31">
        <v>0</v>
      </c>
      <c r="P378" s="31">
        <v>5765</v>
      </c>
      <c r="Q378" s="31">
        <v>2264.6912776261233</v>
      </c>
      <c r="R378" s="33">
        <v>12248.691277626123</v>
      </c>
      <c r="S378" s="32">
        <v>4</v>
      </c>
      <c r="T378" s="31">
        <v>9376</v>
      </c>
      <c r="U378" s="31">
        <v>5418</v>
      </c>
      <c r="V378" s="31">
        <v>55.756587738316789</v>
      </c>
      <c r="W378" s="30">
        <v>14853.756587738317</v>
      </c>
      <c r="X378" s="32">
        <v>-3224.0653101121934</v>
      </c>
      <c r="Y378" s="31">
        <v>-634</v>
      </c>
      <c r="Z378" s="31">
        <v>1527</v>
      </c>
      <c r="AA378" s="31">
        <v>-274</v>
      </c>
      <c r="AB378" s="31">
        <v>0</v>
      </c>
      <c r="AC378" s="33">
        <v>0</v>
      </c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  <c r="FZ378" s="34"/>
      <c r="GA378" s="34"/>
      <c r="GB378" s="34"/>
      <c r="GC378" s="34"/>
      <c r="GD378" s="34"/>
      <c r="GE378" s="34"/>
      <c r="GF378" s="34"/>
      <c r="GG378" s="34"/>
      <c r="GH378" s="34"/>
      <c r="GI378" s="34"/>
      <c r="GJ378" s="34"/>
      <c r="GK378" s="34"/>
      <c r="GL378" s="34"/>
      <c r="GM378" s="34"/>
      <c r="GN378" s="34"/>
      <c r="GO378" s="34"/>
      <c r="GP378" s="34"/>
      <c r="GQ378" s="34"/>
      <c r="GR378" s="34"/>
      <c r="GS378" s="34"/>
      <c r="GT378" s="34"/>
      <c r="GU378" s="34"/>
      <c r="GV378" s="34"/>
      <c r="GW378" s="34"/>
      <c r="GX378" s="34"/>
      <c r="GY378" s="34"/>
      <c r="GZ378" s="34"/>
      <c r="HA378" s="34"/>
      <c r="HB378" s="34"/>
      <c r="HC378" s="34"/>
      <c r="HD378" s="34"/>
      <c r="HE378" s="34"/>
      <c r="HF378" s="34"/>
      <c r="HG378" s="34"/>
      <c r="HH378" s="34"/>
      <c r="HI378" s="34"/>
      <c r="HJ378" s="34"/>
      <c r="HK378" s="34"/>
      <c r="HL378" s="34"/>
      <c r="HM378" s="34"/>
      <c r="HN378" s="34"/>
      <c r="HO378" s="34"/>
      <c r="HP378" s="34"/>
      <c r="HQ378" s="34"/>
      <c r="HR378" s="34"/>
      <c r="HS378" s="34"/>
      <c r="HT378" s="34"/>
      <c r="HU378" s="34"/>
      <c r="HV378" s="34"/>
      <c r="HW378" s="34"/>
      <c r="HX378" s="34"/>
      <c r="HY378" s="34"/>
      <c r="HZ378" s="34"/>
      <c r="IA378" s="34"/>
      <c r="IB378" s="34"/>
      <c r="IC378" s="34"/>
      <c r="ID378" s="34"/>
      <c r="IE378" s="34"/>
      <c r="IF378" s="34"/>
      <c r="IG378" s="34"/>
      <c r="IH378" s="34"/>
      <c r="II378" s="34"/>
      <c r="IJ378" s="34"/>
      <c r="IK378" s="34"/>
      <c r="IL378" s="34"/>
      <c r="IM378" s="34"/>
      <c r="IN378" s="34"/>
      <c r="IO378" s="34"/>
      <c r="IP378" s="34"/>
      <c r="IQ378" s="34"/>
      <c r="IR378" s="34"/>
      <c r="IS378" s="34"/>
      <c r="IT378" s="34"/>
      <c r="IU378" s="34"/>
      <c r="IV378" s="34"/>
      <c r="IW378" s="34"/>
      <c r="IX378" s="34"/>
      <c r="IY378" s="34"/>
      <c r="IZ378" s="34"/>
      <c r="JA378" s="34"/>
      <c r="JB378" s="34"/>
      <c r="JC378" s="34"/>
      <c r="JD378" s="34"/>
      <c r="JE378" s="34"/>
      <c r="JF378" s="34"/>
      <c r="JG378" s="34"/>
      <c r="JH378" s="34"/>
      <c r="JI378" s="34"/>
      <c r="JJ378" s="34"/>
      <c r="JK378" s="34"/>
      <c r="JL378" s="34"/>
      <c r="JM378" s="34"/>
      <c r="JN378" s="34"/>
      <c r="JO378" s="34"/>
      <c r="JP378" s="34"/>
      <c r="JQ378" s="34"/>
      <c r="JR378" s="34"/>
      <c r="JS378" s="34"/>
      <c r="JT378" s="34"/>
      <c r="JU378" s="34"/>
      <c r="JV378" s="34"/>
      <c r="JW378" s="34"/>
      <c r="JX378" s="34"/>
      <c r="JY378" s="34"/>
      <c r="JZ378" s="34"/>
      <c r="KA378" s="34"/>
      <c r="KB378" s="34"/>
      <c r="KC378" s="34"/>
      <c r="KD378" s="34"/>
      <c r="KE378" s="34"/>
      <c r="KF378" s="34"/>
      <c r="KG378" s="34"/>
      <c r="KH378" s="34"/>
      <c r="KI378" s="34"/>
      <c r="KJ378" s="34"/>
      <c r="KK378" s="34"/>
      <c r="KL378" s="34"/>
      <c r="KM378" s="34"/>
      <c r="KN378" s="34"/>
      <c r="KO378" s="34"/>
      <c r="KP378" s="34"/>
      <c r="KQ378" s="34"/>
      <c r="KR378" s="34"/>
      <c r="KS378" s="34"/>
      <c r="KT378" s="34"/>
      <c r="KU378" s="34"/>
      <c r="KV378" s="34"/>
      <c r="KW378" s="34"/>
      <c r="KX378" s="34"/>
      <c r="KY378" s="34"/>
      <c r="KZ378" s="34"/>
      <c r="LA378" s="34"/>
      <c r="LB378" s="34"/>
      <c r="LC378" s="34"/>
      <c r="LD378" s="34"/>
      <c r="LE378" s="34"/>
      <c r="LF378" s="34"/>
      <c r="LG378" s="34"/>
      <c r="LH378" s="34"/>
      <c r="LI378" s="34"/>
      <c r="LJ378" s="34"/>
      <c r="LK378" s="34"/>
      <c r="LL378" s="34"/>
      <c r="LM378" s="34"/>
      <c r="LN378" s="34"/>
      <c r="LO378" s="34"/>
      <c r="LP378" s="34"/>
      <c r="LQ378" s="34"/>
      <c r="LR378" s="34"/>
      <c r="LS378" s="34"/>
      <c r="LT378" s="34"/>
      <c r="LU378" s="34"/>
      <c r="LV378" s="34"/>
      <c r="LW378" s="34"/>
      <c r="LX378" s="34"/>
      <c r="LY378" s="34"/>
      <c r="LZ378" s="34"/>
      <c r="MA378" s="34"/>
      <c r="MB378" s="34"/>
      <c r="MC378" s="34"/>
      <c r="MD378" s="34"/>
      <c r="ME378" s="34"/>
      <c r="MF378" s="34"/>
      <c r="MG378" s="34"/>
      <c r="MH378" s="34"/>
      <c r="MI378" s="34"/>
      <c r="MJ378" s="34"/>
      <c r="MK378" s="34"/>
      <c r="ML378" s="34"/>
      <c r="MM378" s="34"/>
      <c r="MN378" s="34"/>
      <c r="MO378" s="34"/>
      <c r="MP378" s="34"/>
      <c r="MQ378" s="34"/>
      <c r="MR378" s="34"/>
      <c r="MS378" s="34"/>
      <c r="MT378" s="34"/>
      <c r="MU378" s="34"/>
      <c r="MV378" s="34"/>
      <c r="MW378" s="34"/>
      <c r="MX378" s="34"/>
      <c r="MY378" s="34"/>
      <c r="MZ378" s="34"/>
      <c r="NA378" s="34"/>
      <c r="NB378" s="34"/>
      <c r="NC378" s="34"/>
      <c r="ND378" s="34"/>
      <c r="NE378" s="34"/>
      <c r="NF378" s="34"/>
      <c r="NG378" s="34"/>
      <c r="NH378" s="34"/>
      <c r="NI378" s="34"/>
      <c r="NJ378" s="34"/>
      <c r="NK378" s="34"/>
      <c r="NL378" s="34"/>
      <c r="NM378" s="34"/>
      <c r="NN378" s="34"/>
      <c r="NO378" s="34"/>
      <c r="NP378" s="34"/>
      <c r="NQ378" s="34"/>
      <c r="NR378" s="34"/>
      <c r="NS378" s="34"/>
      <c r="NT378" s="34"/>
      <c r="NU378" s="34"/>
      <c r="NV378" s="34"/>
      <c r="NW378" s="34"/>
      <c r="NX378" s="34"/>
      <c r="NY378" s="34"/>
      <c r="NZ378" s="34"/>
      <c r="OA378" s="34"/>
      <c r="OB378" s="34"/>
      <c r="OC378" s="34"/>
      <c r="OD378" s="34"/>
      <c r="OE378" s="34"/>
      <c r="OF378" s="34"/>
      <c r="OG378" s="34"/>
      <c r="OH378" s="34"/>
      <c r="OI378" s="34"/>
      <c r="OJ378" s="34"/>
      <c r="OK378" s="34"/>
      <c r="OL378" s="34"/>
      <c r="OM378" s="34"/>
      <c r="ON378" s="34"/>
      <c r="OO378" s="34"/>
      <c r="OP378" s="34"/>
      <c r="OQ378" s="34"/>
      <c r="OR378" s="34"/>
      <c r="OS378" s="34"/>
      <c r="OT378" s="34"/>
      <c r="OU378" s="34"/>
      <c r="OV378" s="34"/>
      <c r="OW378" s="34"/>
      <c r="OX378" s="34"/>
      <c r="OY378" s="34"/>
      <c r="OZ378" s="34"/>
      <c r="PA378" s="34"/>
      <c r="PB378" s="34"/>
      <c r="PC378" s="34"/>
      <c r="PD378" s="34"/>
      <c r="PE378" s="34"/>
      <c r="PF378" s="34"/>
      <c r="PG378" s="34"/>
      <c r="PH378" s="34"/>
      <c r="PI378" s="34"/>
      <c r="PJ378" s="34"/>
      <c r="PK378" s="34"/>
      <c r="PL378" s="34"/>
      <c r="PM378" s="34"/>
      <c r="PN378" s="34"/>
      <c r="PO378" s="34"/>
      <c r="PP378" s="34"/>
      <c r="PQ378" s="34"/>
      <c r="PR378" s="34"/>
      <c r="PS378" s="34"/>
      <c r="PT378" s="34"/>
      <c r="PU378" s="34"/>
      <c r="PV378" s="34"/>
      <c r="PW378" s="34"/>
      <c r="PX378" s="34"/>
      <c r="PY378" s="34"/>
      <c r="PZ378" s="34"/>
    </row>
    <row r="379" spans="1:442" s="35" customFormat="1">
      <c r="A379" s="36" t="s">
        <v>84</v>
      </c>
      <c r="B379" s="37" t="s">
        <v>155</v>
      </c>
      <c r="C379" s="27">
        <v>7489.2420000000002</v>
      </c>
      <c r="D379" s="28">
        <v>7.3300000000000001E-6</v>
      </c>
      <c r="E379" s="28">
        <v>7.43E-6</v>
      </c>
      <c r="F379" s="32">
        <v>90296</v>
      </c>
      <c r="G379" s="31">
        <v>103786</v>
      </c>
      <c r="H379" s="33">
        <v>79117</v>
      </c>
      <c r="I379" s="32">
        <v>3929</v>
      </c>
      <c r="J379" s="31">
        <v>4712.6583885487125</v>
      </c>
      <c r="K379" s="31">
        <v>8641.6583885487125</v>
      </c>
      <c r="L379" s="31">
        <v>-1759</v>
      </c>
      <c r="M379" s="33">
        <v>6882.6583885487125</v>
      </c>
      <c r="N379" s="32">
        <v>1116</v>
      </c>
      <c r="O379" s="31">
        <v>0</v>
      </c>
      <c r="P379" s="31">
        <v>1525</v>
      </c>
      <c r="Q379" s="31">
        <v>0</v>
      </c>
      <c r="R379" s="33">
        <v>2641</v>
      </c>
      <c r="S379" s="32">
        <v>1</v>
      </c>
      <c r="T379" s="31">
        <v>2481</v>
      </c>
      <c r="U379" s="31">
        <v>1434</v>
      </c>
      <c r="V379" s="31">
        <v>702.87835923486284</v>
      </c>
      <c r="W379" s="30">
        <v>4618.8783592348627</v>
      </c>
      <c r="X379" s="32">
        <v>-2140.8783592348627</v>
      </c>
      <c r="Y379" s="31">
        <v>-168</v>
      </c>
      <c r="Z379" s="31">
        <v>404</v>
      </c>
      <c r="AA379" s="31">
        <v>-73</v>
      </c>
      <c r="AB379" s="31">
        <v>0</v>
      </c>
      <c r="AC379" s="33">
        <v>0</v>
      </c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  <c r="FZ379" s="34"/>
      <c r="GA379" s="34"/>
      <c r="GB379" s="34"/>
      <c r="GC379" s="34"/>
      <c r="GD379" s="34"/>
      <c r="GE379" s="34"/>
      <c r="GF379" s="34"/>
      <c r="GG379" s="34"/>
      <c r="GH379" s="34"/>
      <c r="GI379" s="34"/>
      <c r="GJ379" s="34"/>
      <c r="GK379" s="34"/>
      <c r="GL379" s="34"/>
      <c r="GM379" s="34"/>
      <c r="GN379" s="34"/>
      <c r="GO379" s="34"/>
      <c r="GP379" s="34"/>
      <c r="GQ379" s="34"/>
      <c r="GR379" s="34"/>
      <c r="GS379" s="34"/>
      <c r="GT379" s="34"/>
      <c r="GU379" s="34"/>
      <c r="GV379" s="34"/>
      <c r="GW379" s="34"/>
      <c r="GX379" s="34"/>
      <c r="GY379" s="34"/>
      <c r="GZ379" s="34"/>
      <c r="HA379" s="34"/>
      <c r="HB379" s="34"/>
      <c r="HC379" s="34"/>
      <c r="HD379" s="34"/>
      <c r="HE379" s="34"/>
      <c r="HF379" s="34"/>
      <c r="HG379" s="34"/>
      <c r="HH379" s="34"/>
      <c r="HI379" s="34"/>
      <c r="HJ379" s="34"/>
      <c r="HK379" s="34"/>
      <c r="HL379" s="34"/>
      <c r="HM379" s="34"/>
      <c r="HN379" s="34"/>
      <c r="HO379" s="34"/>
      <c r="HP379" s="34"/>
      <c r="HQ379" s="34"/>
      <c r="HR379" s="34"/>
      <c r="HS379" s="34"/>
      <c r="HT379" s="34"/>
      <c r="HU379" s="34"/>
      <c r="HV379" s="34"/>
      <c r="HW379" s="34"/>
      <c r="HX379" s="34"/>
      <c r="HY379" s="34"/>
      <c r="HZ379" s="34"/>
      <c r="IA379" s="34"/>
      <c r="IB379" s="34"/>
      <c r="IC379" s="34"/>
      <c r="ID379" s="34"/>
      <c r="IE379" s="34"/>
      <c r="IF379" s="34"/>
      <c r="IG379" s="34"/>
      <c r="IH379" s="34"/>
      <c r="II379" s="34"/>
      <c r="IJ379" s="34"/>
      <c r="IK379" s="34"/>
      <c r="IL379" s="34"/>
      <c r="IM379" s="34"/>
      <c r="IN379" s="34"/>
      <c r="IO379" s="34"/>
      <c r="IP379" s="34"/>
      <c r="IQ379" s="34"/>
      <c r="IR379" s="34"/>
      <c r="IS379" s="34"/>
      <c r="IT379" s="34"/>
      <c r="IU379" s="34"/>
      <c r="IV379" s="34"/>
      <c r="IW379" s="34"/>
      <c r="IX379" s="34"/>
      <c r="IY379" s="34"/>
      <c r="IZ379" s="34"/>
      <c r="JA379" s="34"/>
      <c r="JB379" s="34"/>
      <c r="JC379" s="34"/>
      <c r="JD379" s="34"/>
      <c r="JE379" s="34"/>
      <c r="JF379" s="34"/>
      <c r="JG379" s="34"/>
      <c r="JH379" s="34"/>
      <c r="JI379" s="34"/>
      <c r="JJ379" s="34"/>
      <c r="JK379" s="34"/>
      <c r="JL379" s="34"/>
      <c r="JM379" s="34"/>
      <c r="JN379" s="34"/>
      <c r="JO379" s="34"/>
      <c r="JP379" s="34"/>
      <c r="JQ379" s="34"/>
      <c r="JR379" s="34"/>
      <c r="JS379" s="34"/>
      <c r="JT379" s="34"/>
      <c r="JU379" s="34"/>
      <c r="JV379" s="34"/>
      <c r="JW379" s="34"/>
      <c r="JX379" s="34"/>
      <c r="JY379" s="34"/>
      <c r="JZ379" s="34"/>
      <c r="KA379" s="34"/>
      <c r="KB379" s="34"/>
      <c r="KC379" s="34"/>
      <c r="KD379" s="34"/>
      <c r="KE379" s="34"/>
      <c r="KF379" s="34"/>
      <c r="KG379" s="34"/>
      <c r="KH379" s="34"/>
      <c r="KI379" s="34"/>
      <c r="KJ379" s="34"/>
      <c r="KK379" s="34"/>
      <c r="KL379" s="34"/>
      <c r="KM379" s="34"/>
      <c r="KN379" s="34"/>
      <c r="KO379" s="34"/>
      <c r="KP379" s="34"/>
      <c r="KQ379" s="34"/>
      <c r="KR379" s="34"/>
      <c r="KS379" s="34"/>
      <c r="KT379" s="34"/>
      <c r="KU379" s="34"/>
      <c r="KV379" s="34"/>
      <c r="KW379" s="34"/>
      <c r="KX379" s="34"/>
      <c r="KY379" s="34"/>
      <c r="KZ379" s="34"/>
      <c r="LA379" s="34"/>
      <c r="LB379" s="34"/>
      <c r="LC379" s="34"/>
      <c r="LD379" s="34"/>
      <c r="LE379" s="34"/>
      <c r="LF379" s="34"/>
      <c r="LG379" s="34"/>
      <c r="LH379" s="34"/>
      <c r="LI379" s="34"/>
      <c r="LJ379" s="34"/>
      <c r="LK379" s="34"/>
      <c r="LL379" s="34"/>
      <c r="LM379" s="34"/>
      <c r="LN379" s="34"/>
      <c r="LO379" s="34"/>
      <c r="LP379" s="34"/>
      <c r="LQ379" s="34"/>
      <c r="LR379" s="34"/>
      <c r="LS379" s="34"/>
      <c r="LT379" s="34"/>
      <c r="LU379" s="34"/>
      <c r="LV379" s="34"/>
      <c r="LW379" s="34"/>
      <c r="LX379" s="34"/>
      <c r="LY379" s="34"/>
      <c r="LZ379" s="34"/>
      <c r="MA379" s="34"/>
      <c r="MB379" s="34"/>
      <c r="MC379" s="34"/>
      <c r="MD379" s="34"/>
      <c r="ME379" s="34"/>
      <c r="MF379" s="34"/>
      <c r="MG379" s="34"/>
      <c r="MH379" s="34"/>
      <c r="MI379" s="34"/>
      <c r="MJ379" s="34"/>
      <c r="MK379" s="34"/>
      <c r="ML379" s="34"/>
      <c r="MM379" s="34"/>
      <c r="MN379" s="34"/>
      <c r="MO379" s="34"/>
      <c r="MP379" s="34"/>
      <c r="MQ379" s="34"/>
      <c r="MR379" s="34"/>
      <c r="MS379" s="34"/>
      <c r="MT379" s="34"/>
      <c r="MU379" s="34"/>
      <c r="MV379" s="34"/>
      <c r="MW379" s="34"/>
      <c r="MX379" s="34"/>
      <c r="MY379" s="34"/>
      <c r="MZ379" s="34"/>
      <c r="NA379" s="34"/>
      <c r="NB379" s="34"/>
      <c r="NC379" s="34"/>
      <c r="ND379" s="34"/>
      <c r="NE379" s="34"/>
      <c r="NF379" s="34"/>
      <c r="NG379" s="34"/>
      <c r="NH379" s="34"/>
      <c r="NI379" s="34"/>
      <c r="NJ379" s="34"/>
      <c r="NK379" s="34"/>
      <c r="NL379" s="34"/>
      <c r="NM379" s="34"/>
      <c r="NN379" s="34"/>
      <c r="NO379" s="34"/>
      <c r="NP379" s="34"/>
      <c r="NQ379" s="34"/>
      <c r="NR379" s="34"/>
      <c r="NS379" s="34"/>
      <c r="NT379" s="34"/>
      <c r="NU379" s="34"/>
      <c r="NV379" s="34"/>
      <c r="NW379" s="34"/>
      <c r="NX379" s="34"/>
      <c r="NY379" s="34"/>
      <c r="NZ379" s="34"/>
      <c r="OA379" s="34"/>
      <c r="OB379" s="34"/>
      <c r="OC379" s="34"/>
      <c r="OD379" s="34"/>
      <c r="OE379" s="34"/>
      <c r="OF379" s="34"/>
      <c r="OG379" s="34"/>
      <c r="OH379" s="34"/>
      <c r="OI379" s="34"/>
      <c r="OJ379" s="34"/>
      <c r="OK379" s="34"/>
      <c r="OL379" s="34"/>
      <c r="OM379" s="34"/>
      <c r="ON379" s="34"/>
      <c r="OO379" s="34"/>
      <c r="OP379" s="34"/>
      <c r="OQ379" s="34"/>
      <c r="OR379" s="34"/>
      <c r="OS379" s="34"/>
      <c r="OT379" s="34"/>
      <c r="OU379" s="34"/>
      <c r="OV379" s="34"/>
      <c r="OW379" s="34"/>
      <c r="OX379" s="34"/>
      <c r="OY379" s="34"/>
      <c r="OZ379" s="34"/>
      <c r="PA379" s="34"/>
      <c r="PB379" s="34"/>
      <c r="PC379" s="34"/>
      <c r="PD379" s="34"/>
      <c r="PE379" s="34"/>
      <c r="PF379" s="34"/>
      <c r="PG379" s="34"/>
      <c r="PH379" s="34"/>
      <c r="PI379" s="34"/>
      <c r="PJ379" s="34"/>
      <c r="PK379" s="34"/>
      <c r="PL379" s="34"/>
      <c r="PM379" s="34"/>
      <c r="PN379" s="34"/>
      <c r="PO379" s="34"/>
      <c r="PP379" s="34"/>
      <c r="PQ379" s="34"/>
      <c r="PR379" s="34"/>
      <c r="PS379" s="34"/>
      <c r="PT379" s="34"/>
      <c r="PU379" s="34"/>
      <c r="PV379" s="34"/>
      <c r="PW379" s="34"/>
      <c r="PX379" s="34"/>
      <c r="PY379" s="34"/>
      <c r="PZ379" s="34"/>
    </row>
    <row r="380" spans="1:442" s="35" customFormat="1">
      <c r="A380" s="36" t="s">
        <v>106</v>
      </c>
      <c r="B380" s="37" t="s">
        <v>156</v>
      </c>
      <c r="C380" s="27">
        <v>1279.1844000000001</v>
      </c>
      <c r="D380" s="28">
        <v>1.24E-6</v>
      </c>
      <c r="E380" s="28">
        <v>1.2500000000000001E-6</v>
      </c>
      <c r="F380" s="32">
        <v>15275</v>
      </c>
      <c r="G380" s="31">
        <v>17557</v>
      </c>
      <c r="H380" s="33">
        <v>13384</v>
      </c>
      <c r="I380" s="32">
        <v>665</v>
      </c>
      <c r="J380" s="31">
        <v>862.45553517964095</v>
      </c>
      <c r="K380" s="31">
        <v>1527.4555351796409</v>
      </c>
      <c r="L380" s="31">
        <v>-298</v>
      </c>
      <c r="M380" s="33">
        <v>1229.4555351796409</v>
      </c>
      <c r="N380" s="32">
        <v>189</v>
      </c>
      <c r="O380" s="31">
        <v>0</v>
      </c>
      <c r="P380" s="31">
        <v>258</v>
      </c>
      <c r="Q380" s="31">
        <v>0</v>
      </c>
      <c r="R380" s="33">
        <v>447</v>
      </c>
      <c r="S380" s="32">
        <v>0</v>
      </c>
      <c r="T380" s="31">
        <v>420</v>
      </c>
      <c r="U380" s="31">
        <v>243</v>
      </c>
      <c r="V380" s="31">
        <v>67.72719889828727</v>
      </c>
      <c r="W380" s="30">
        <v>730.72719889828727</v>
      </c>
      <c r="X380" s="32">
        <v>-310.72719889828727</v>
      </c>
      <c r="Y380" s="31">
        <v>-28</v>
      </c>
      <c r="Z380" s="31">
        <v>68</v>
      </c>
      <c r="AA380" s="31">
        <v>-13</v>
      </c>
      <c r="AB380" s="31">
        <v>0</v>
      </c>
      <c r="AC380" s="33">
        <v>0</v>
      </c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  <c r="FZ380" s="34"/>
      <c r="GA380" s="34"/>
      <c r="GB380" s="34"/>
      <c r="GC380" s="34"/>
      <c r="GD380" s="34"/>
      <c r="GE380" s="34"/>
      <c r="GF380" s="34"/>
      <c r="GG380" s="34"/>
      <c r="GH380" s="34"/>
      <c r="GI380" s="34"/>
      <c r="GJ380" s="34"/>
      <c r="GK380" s="34"/>
      <c r="GL380" s="34"/>
      <c r="GM380" s="34"/>
      <c r="GN380" s="34"/>
      <c r="GO380" s="34"/>
      <c r="GP380" s="34"/>
      <c r="GQ380" s="34"/>
      <c r="GR380" s="34"/>
      <c r="GS380" s="34"/>
      <c r="GT380" s="34"/>
      <c r="GU380" s="34"/>
      <c r="GV380" s="34"/>
      <c r="GW380" s="34"/>
      <c r="GX380" s="34"/>
      <c r="GY380" s="34"/>
      <c r="GZ380" s="34"/>
      <c r="HA380" s="34"/>
      <c r="HB380" s="34"/>
      <c r="HC380" s="34"/>
      <c r="HD380" s="34"/>
      <c r="HE380" s="34"/>
      <c r="HF380" s="34"/>
      <c r="HG380" s="34"/>
      <c r="HH380" s="34"/>
      <c r="HI380" s="34"/>
      <c r="HJ380" s="34"/>
      <c r="HK380" s="34"/>
      <c r="HL380" s="34"/>
      <c r="HM380" s="34"/>
      <c r="HN380" s="34"/>
      <c r="HO380" s="34"/>
      <c r="HP380" s="34"/>
      <c r="HQ380" s="34"/>
      <c r="HR380" s="34"/>
      <c r="HS380" s="34"/>
      <c r="HT380" s="34"/>
      <c r="HU380" s="34"/>
      <c r="HV380" s="34"/>
      <c r="HW380" s="34"/>
      <c r="HX380" s="34"/>
      <c r="HY380" s="34"/>
      <c r="HZ380" s="34"/>
      <c r="IA380" s="34"/>
      <c r="IB380" s="34"/>
      <c r="IC380" s="34"/>
      <c r="ID380" s="34"/>
      <c r="IE380" s="34"/>
      <c r="IF380" s="34"/>
      <c r="IG380" s="34"/>
      <c r="IH380" s="34"/>
      <c r="II380" s="34"/>
      <c r="IJ380" s="34"/>
      <c r="IK380" s="34"/>
      <c r="IL380" s="34"/>
      <c r="IM380" s="34"/>
      <c r="IN380" s="34"/>
      <c r="IO380" s="34"/>
      <c r="IP380" s="34"/>
      <c r="IQ380" s="34"/>
      <c r="IR380" s="34"/>
      <c r="IS380" s="34"/>
      <c r="IT380" s="34"/>
      <c r="IU380" s="34"/>
      <c r="IV380" s="34"/>
      <c r="IW380" s="34"/>
      <c r="IX380" s="34"/>
      <c r="IY380" s="34"/>
      <c r="IZ380" s="34"/>
      <c r="JA380" s="34"/>
      <c r="JB380" s="34"/>
      <c r="JC380" s="34"/>
      <c r="JD380" s="34"/>
      <c r="JE380" s="34"/>
      <c r="JF380" s="34"/>
      <c r="JG380" s="34"/>
      <c r="JH380" s="34"/>
      <c r="JI380" s="34"/>
      <c r="JJ380" s="34"/>
      <c r="JK380" s="34"/>
      <c r="JL380" s="34"/>
      <c r="JM380" s="34"/>
      <c r="JN380" s="34"/>
      <c r="JO380" s="34"/>
      <c r="JP380" s="34"/>
      <c r="JQ380" s="34"/>
      <c r="JR380" s="34"/>
      <c r="JS380" s="34"/>
      <c r="JT380" s="34"/>
      <c r="JU380" s="34"/>
      <c r="JV380" s="34"/>
      <c r="JW380" s="34"/>
      <c r="JX380" s="34"/>
      <c r="JY380" s="34"/>
      <c r="JZ380" s="34"/>
      <c r="KA380" s="34"/>
      <c r="KB380" s="34"/>
      <c r="KC380" s="34"/>
      <c r="KD380" s="34"/>
      <c r="KE380" s="34"/>
      <c r="KF380" s="34"/>
      <c r="KG380" s="34"/>
      <c r="KH380" s="34"/>
      <c r="KI380" s="34"/>
      <c r="KJ380" s="34"/>
      <c r="KK380" s="34"/>
      <c r="KL380" s="34"/>
      <c r="KM380" s="34"/>
      <c r="KN380" s="34"/>
      <c r="KO380" s="34"/>
      <c r="KP380" s="34"/>
      <c r="KQ380" s="34"/>
      <c r="KR380" s="34"/>
      <c r="KS380" s="34"/>
      <c r="KT380" s="34"/>
      <c r="KU380" s="34"/>
      <c r="KV380" s="34"/>
      <c r="KW380" s="34"/>
      <c r="KX380" s="34"/>
      <c r="KY380" s="34"/>
      <c r="KZ380" s="34"/>
      <c r="LA380" s="34"/>
      <c r="LB380" s="34"/>
      <c r="LC380" s="34"/>
      <c r="LD380" s="34"/>
      <c r="LE380" s="34"/>
      <c r="LF380" s="34"/>
      <c r="LG380" s="34"/>
      <c r="LH380" s="34"/>
      <c r="LI380" s="34"/>
      <c r="LJ380" s="34"/>
      <c r="LK380" s="34"/>
      <c r="LL380" s="34"/>
      <c r="LM380" s="34"/>
      <c r="LN380" s="34"/>
      <c r="LO380" s="34"/>
      <c r="LP380" s="34"/>
      <c r="LQ380" s="34"/>
      <c r="LR380" s="34"/>
      <c r="LS380" s="34"/>
      <c r="LT380" s="34"/>
      <c r="LU380" s="34"/>
      <c r="LV380" s="34"/>
      <c r="LW380" s="34"/>
      <c r="LX380" s="34"/>
      <c r="LY380" s="34"/>
      <c r="LZ380" s="34"/>
      <c r="MA380" s="34"/>
      <c r="MB380" s="34"/>
      <c r="MC380" s="34"/>
      <c r="MD380" s="34"/>
      <c r="ME380" s="34"/>
      <c r="MF380" s="34"/>
      <c r="MG380" s="34"/>
      <c r="MH380" s="34"/>
      <c r="MI380" s="34"/>
      <c r="MJ380" s="34"/>
      <c r="MK380" s="34"/>
      <c r="ML380" s="34"/>
      <c r="MM380" s="34"/>
      <c r="MN380" s="34"/>
      <c r="MO380" s="34"/>
      <c r="MP380" s="34"/>
      <c r="MQ380" s="34"/>
      <c r="MR380" s="34"/>
      <c r="MS380" s="34"/>
      <c r="MT380" s="34"/>
      <c r="MU380" s="34"/>
      <c r="MV380" s="34"/>
      <c r="MW380" s="34"/>
      <c r="MX380" s="34"/>
      <c r="MY380" s="34"/>
      <c r="MZ380" s="34"/>
      <c r="NA380" s="34"/>
      <c r="NB380" s="34"/>
      <c r="NC380" s="34"/>
      <c r="ND380" s="34"/>
      <c r="NE380" s="34"/>
      <c r="NF380" s="34"/>
      <c r="NG380" s="34"/>
      <c r="NH380" s="34"/>
      <c r="NI380" s="34"/>
      <c r="NJ380" s="34"/>
      <c r="NK380" s="34"/>
      <c r="NL380" s="34"/>
      <c r="NM380" s="34"/>
      <c r="NN380" s="34"/>
      <c r="NO380" s="34"/>
      <c r="NP380" s="34"/>
      <c r="NQ380" s="34"/>
      <c r="NR380" s="34"/>
      <c r="NS380" s="34"/>
      <c r="NT380" s="34"/>
      <c r="NU380" s="34"/>
      <c r="NV380" s="34"/>
      <c r="NW380" s="34"/>
      <c r="NX380" s="34"/>
      <c r="NY380" s="34"/>
      <c r="NZ380" s="34"/>
      <c r="OA380" s="34"/>
      <c r="OB380" s="34"/>
      <c r="OC380" s="34"/>
      <c r="OD380" s="34"/>
      <c r="OE380" s="34"/>
      <c r="OF380" s="34"/>
      <c r="OG380" s="34"/>
      <c r="OH380" s="34"/>
      <c r="OI380" s="34"/>
      <c r="OJ380" s="34"/>
      <c r="OK380" s="34"/>
      <c r="OL380" s="34"/>
      <c r="OM380" s="34"/>
      <c r="ON380" s="34"/>
      <c r="OO380" s="34"/>
      <c r="OP380" s="34"/>
      <c r="OQ380" s="34"/>
      <c r="OR380" s="34"/>
      <c r="OS380" s="34"/>
      <c r="OT380" s="34"/>
      <c r="OU380" s="34"/>
      <c r="OV380" s="34"/>
      <c r="OW380" s="34"/>
      <c r="OX380" s="34"/>
      <c r="OY380" s="34"/>
      <c r="OZ380" s="34"/>
      <c r="PA380" s="34"/>
      <c r="PB380" s="34"/>
      <c r="PC380" s="34"/>
      <c r="PD380" s="34"/>
      <c r="PE380" s="34"/>
      <c r="PF380" s="34"/>
      <c r="PG380" s="34"/>
      <c r="PH380" s="34"/>
      <c r="PI380" s="34"/>
      <c r="PJ380" s="34"/>
      <c r="PK380" s="34"/>
      <c r="PL380" s="34"/>
      <c r="PM380" s="34"/>
      <c r="PN380" s="34"/>
      <c r="PO380" s="34"/>
      <c r="PP380" s="34"/>
      <c r="PQ380" s="34"/>
      <c r="PR380" s="34"/>
      <c r="PS380" s="34"/>
      <c r="PT380" s="34"/>
      <c r="PU380" s="34"/>
      <c r="PV380" s="34"/>
      <c r="PW380" s="34"/>
      <c r="PX380" s="34"/>
      <c r="PY380" s="34"/>
      <c r="PZ380" s="34"/>
    </row>
    <row r="381" spans="1:442" s="35" customFormat="1">
      <c r="A381" s="36" t="s">
        <v>85</v>
      </c>
      <c r="B381" s="37" t="s">
        <v>452</v>
      </c>
      <c r="C381" s="27">
        <v>97729.333299999998</v>
      </c>
      <c r="D381" s="28">
        <v>9.4790000000000006E-5</v>
      </c>
      <c r="E381" s="28">
        <v>9.2460000000000006E-5</v>
      </c>
      <c r="F381" s="32">
        <v>1167692</v>
      </c>
      <c r="G381" s="31">
        <v>1342141</v>
      </c>
      <c r="H381" s="33">
        <v>1023127</v>
      </c>
      <c r="I381" s="32">
        <v>50815</v>
      </c>
      <c r="J381" s="31">
        <v>-41045.15044398608</v>
      </c>
      <c r="K381" s="31">
        <v>9769.8495560139199</v>
      </c>
      <c r="L381" s="31">
        <v>-22750</v>
      </c>
      <c r="M381" s="33">
        <v>-12980.15044398608</v>
      </c>
      <c r="N381" s="32">
        <v>14437</v>
      </c>
      <c r="O381" s="31">
        <v>0</v>
      </c>
      <c r="P381" s="31">
        <v>19727</v>
      </c>
      <c r="Q381" s="31">
        <v>14914.472836628569</v>
      </c>
      <c r="R381" s="33">
        <v>49078.472836628571</v>
      </c>
      <c r="S381" s="32">
        <v>14</v>
      </c>
      <c r="T381" s="31">
        <v>32086</v>
      </c>
      <c r="U381" s="31">
        <v>18540</v>
      </c>
      <c r="V381" s="31">
        <v>89.782978332475025</v>
      </c>
      <c r="W381" s="30">
        <v>50729.782978332478</v>
      </c>
      <c r="X381" s="32">
        <v>-3767.3101417039052</v>
      </c>
      <c r="Y381" s="31">
        <v>-2168</v>
      </c>
      <c r="Z381" s="31">
        <v>5224</v>
      </c>
      <c r="AA381" s="31">
        <v>-940.00000000000182</v>
      </c>
      <c r="AB381" s="31">
        <v>0</v>
      </c>
      <c r="AC381" s="33">
        <v>0</v>
      </c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  <c r="FZ381" s="34"/>
      <c r="GA381" s="34"/>
      <c r="GB381" s="34"/>
      <c r="GC381" s="34"/>
      <c r="GD381" s="34"/>
      <c r="GE381" s="34"/>
      <c r="GF381" s="34"/>
      <c r="GG381" s="34"/>
      <c r="GH381" s="34"/>
      <c r="GI381" s="34"/>
      <c r="GJ381" s="34"/>
      <c r="GK381" s="34"/>
      <c r="GL381" s="34"/>
      <c r="GM381" s="34"/>
      <c r="GN381" s="34"/>
      <c r="GO381" s="34"/>
      <c r="GP381" s="34"/>
      <c r="GQ381" s="34"/>
      <c r="GR381" s="34"/>
      <c r="GS381" s="34"/>
      <c r="GT381" s="34"/>
      <c r="GU381" s="34"/>
      <c r="GV381" s="34"/>
      <c r="GW381" s="34"/>
      <c r="GX381" s="34"/>
      <c r="GY381" s="34"/>
      <c r="GZ381" s="34"/>
      <c r="HA381" s="34"/>
      <c r="HB381" s="34"/>
      <c r="HC381" s="34"/>
      <c r="HD381" s="34"/>
      <c r="HE381" s="34"/>
      <c r="HF381" s="34"/>
      <c r="HG381" s="34"/>
      <c r="HH381" s="34"/>
      <c r="HI381" s="34"/>
      <c r="HJ381" s="34"/>
      <c r="HK381" s="34"/>
      <c r="HL381" s="34"/>
      <c r="HM381" s="34"/>
      <c r="HN381" s="34"/>
      <c r="HO381" s="34"/>
      <c r="HP381" s="34"/>
      <c r="HQ381" s="34"/>
      <c r="HR381" s="34"/>
      <c r="HS381" s="34"/>
      <c r="HT381" s="34"/>
      <c r="HU381" s="34"/>
      <c r="HV381" s="34"/>
      <c r="HW381" s="34"/>
      <c r="HX381" s="34"/>
      <c r="HY381" s="34"/>
      <c r="HZ381" s="34"/>
      <c r="IA381" s="34"/>
      <c r="IB381" s="34"/>
      <c r="IC381" s="34"/>
      <c r="ID381" s="34"/>
      <c r="IE381" s="34"/>
      <c r="IF381" s="34"/>
      <c r="IG381" s="34"/>
      <c r="IH381" s="34"/>
      <c r="II381" s="34"/>
      <c r="IJ381" s="34"/>
      <c r="IK381" s="34"/>
      <c r="IL381" s="34"/>
      <c r="IM381" s="34"/>
      <c r="IN381" s="34"/>
      <c r="IO381" s="34"/>
      <c r="IP381" s="34"/>
      <c r="IQ381" s="34"/>
      <c r="IR381" s="34"/>
      <c r="IS381" s="34"/>
      <c r="IT381" s="34"/>
      <c r="IU381" s="34"/>
      <c r="IV381" s="34"/>
      <c r="IW381" s="34"/>
      <c r="IX381" s="34"/>
      <c r="IY381" s="34"/>
      <c r="IZ381" s="34"/>
      <c r="JA381" s="34"/>
      <c r="JB381" s="34"/>
      <c r="JC381" s="34"/>
      <c r="JD381" s="34"/>
      <c r="JE381" s="34"/>
      <c r="JF381" s="34"/>
      <c r="JG381" s="34"/>
      <c r="JH381" s="34"/>
      <c r="JI381" s="34"/>
      <c r="JJ381" s="34"/>
      <c r="JK381" s="34"/>
      <c r="JL381" s="34"/>
      <c r="JM381" s="34"/>
      <c r="JN381" s="34"/>
      <c r="JO381" s="34"/>
      <c r="JP381" s="34"/>
      <c r="JQ381" s="34"/>
      <c r="JR381" s="34"/>
      <c r="JS381" s="34"/>
      <c r="JT381" s="34"/>
      <c r="JU381" s="34"/>
      <c r="JV381" s="34"/>
      <c r="JW381" s="34"/>
      <c r="JX381" s="34"/>
      <c r="JY381" s="34"/>
      <c r="JZ381" s="34"/>
      <c r="KA381" s="34"/>
      <c r="KB381" s="34"/>
      <c r="KC381" s="34"/>
      <c r="KD381" s="34"/>
      <c r="KE381" s="34"/>
      <c r="KF381" s="34"/>
      <c r="KG381" s="34"/>
      <c r="KH381" s="34"/>
      <c r="KI381" s="34"/>
      <c r="KJ381" s="34"/>
      <c r="KK381" s="34"/>
      <c r="KL381" s="34"/>
      <c r="KM381" s="34"/>
      <c r="KN381" s="34"/>
      <c r="KO381" s="34"/>
      <c r="KP381" s="34"/>
      <c r="KQ381" s="34"/>
      <c r="KR381" s="34"/>
      <c r="KS381" s="34"/>
      <c r="KT381" s="34"/>
      <c r="KU381" s="34"/>
      <c r="KV381" s="34"/>
      <c r="KW381" s="34"/>
      <c r="KX381" s="34"/>
      <c r="KY381" s="34"/>
      <c r="KZ381" s="34"/>
      <c r="LA381" s="34"/>
      <c r="LB381" s="34"/>
      <c r="LC381" s="34"/>
      <c r="LD381" s="34"/>
      <c r="LE381" s="34"/>
      <c r="LF381" s="34"/>
      <c r="LG381" s="34"/>
      <c r="LH381" s="34"/>
      <c r="LI381" s="34"/>
      <c r="LJ381" s="34"/>
      <c r="LK381" s="34"/>
      <c r="LL381" s="34"/>
      <c r="LM381" s="34"/>
      <c r="LN381" s="34"/>
      <c r="LO381" s="34"/>
      <c r="LP381" s="34"/>
      <c r="LQ381" s="34"/>
      <c r="LR381" s="34"/>
      <c r="LS381" s="34"/>
      <c r="LT381" s="34"/>
      <c r="LU381" s="34"/>
      <c r="LV381" s="34"/>
      <c r="LW381" s="34"/>
      <c r="LX381" s="34"/>
      <c r="LY381" s="34"/>
      <c r="LZ381" s="34"/>
      <c r="MA381" s="34"/>
      <c r="MB381" s="34"/>
      <c r="MC381" s="34"/>
      <c r="MD381" s="34"/>
      <c r="ME381" s="34"/>
      <c r="MF381" s="34"/>
      <c r="MG381" s="34"/>
      <c r="MH381" s="34"/>
      <c r="MI381" s="34"/>
      <c r="MJ381" s="34"/>
      <c r="MK381" s="34"/>
      <c r="ML381" s="34"/>
      <c r="MM381" s="34"/>
      <c r="MN381" s="34"/>
      <c r="MO381" s="34"/>
      <c r="MP381" s="34"/>
      <c r="MQ381" s="34"/>
      <c r="MR381" s="34"/>
      <c r="MS381" s="34"/>
      <c r="MT381" s="34"/>
      <c r="MU381" s="34"/>
      <c r="MV381" s="34"/>
      <c r="MW381" s="34"/>
      <c r="MX381" s="34"/>
      <c r="MY381" s="34"/>
      <c r="MZ381" s="34"/>
      <c r="NA381" s="34"/>
      <c r="NB381" s="34"/>
      <c r="NC381" s="34"/>
      <c r="ND381" s="34"/>
      <c r="NE381" s="34"/>
      <c r="NF381" s="34"/>
      <c r="NG381" s="34"/>
      <c r="NH381" s="34"/>
      <c r="NI381" s="34"/>
      <c r="NJ381" s="34"/>
      <c r="NK381" s="34"/>
      <c r="NL381" s="34"/>
      <c r="NM381" s="34"/>
      <c r="NN381" s="34"/>
      <c r="NO381" s="34"/>
      <c r="NP381" s="34"/>
      <c r="NQ381" s="34"/>
      <c r="NR381" s="34"/>
      <c r="NS381" s="34"/>
      <c r="NT381" s="34"/>
      <c r="NU381" s="34"/>
      <c r="NV381" s="34"/>
      <c r="NW381" s="34"/>
      <c r="NX381" s="34"/>
      <c r="NY381" s="34"/>
      <c r="NZ381" s="34"/>
      <c r="OA381" s="34"/>
      <c r="OB381" s="34"/>
      <c r="OC381" s="34"/>
      <c r="OD381" s="34"/>
      <c r="OE381" s="34"/>
      <c r="OF381" s="34"/>
      <c r="OG381" s="34"/>
      <c r="OH381" s="34"/>
      <c r="OI381" s="34"/>
      <c r="OJ381" s="34"/>
      <c r="OK381" s="34"/>
      <c r="OL381" s="34"/>
      <c r="OM381" s="34"/>
      <c r="ON381" s="34"/>
      <c r="OO381" s="34"/>
      <c r="OP381" s="34"/>
      <c r="OQ381" s="34"/>
      <c r="OR381" s="34"/>
      <c r="OS381" s="34"/>
      <c r="OT381" s="34"/>
      <c r="OU381" s="34"/>
      <c r="OV381" s="34"/>
      <c r="OW381" s="34"/>
      <c r="OX381" s="34"/>
      <c r="OY381" s="34"/>
      <c r="OZ381" s="34"/>
      <c r="PA381" s="34"/>
      <c r="PB381" s="34"/>
      <c r="PC381" s="34"/>
      <c r="PD381" s="34"/>
      <c r="PE381" s="34"/>
      <c r="PF381" s="34"/>
      <c r="PG381" s="34"/>
      <c r="PH381" s="34"/>
      <c r="PI381" s="34"/>
      <c r="PJ381" s="34"/>
      <c r="PK381" s="34"/>
      <c r="PL381" s="34"/>
      <c r="PM381" s="34"/>
      <c r="PN381" s="34"/>
      <c r="PO381" s="34"/>
      <c r="PP381" s="34"/>
      <c r="PQ381" s="34"/>
      <c r="PR381" s="34"/>
      <c r="PS381" s="34"/>
      <c r="PT381" s="34"/>
      <c r="PU381" s="34"/>
      <c r="PV381" s="34"/>
      <c r="PW381" s="34"/>
      <c r="PX381" s="34"/>
      <c r="PY381" s="34"/>
      <c r="PZ381" s="34"/>
    </row>
    <row r="382" spans="1:442" s="35" customFormat="1">
      <c r="A382" s="36" t="s">
        <v>86</v>
      </c>
      <c r="B382" s="37" t="s">
        <v>453</v>
      </c>
      <c r="C382" s="27">
        <v>46146.973100000003</v>
      </c>
      <c r="D382" s="28">
        <v>4.4780000000000002E-5</v>
      </c>
      <c r="E382" s="28">
        <v>4.5229999999999999E-5</v>
      </c>
      <c r="F382" s="32">
        <v>551633</v>
      </c>
      <c r="G382" s="31">
        <v>634044</v>
      </c>
      <c r="H382" s="33">
        <v>483338</v>
      </c>
      <c r="I382" s="32">
        <v>24005</v>
      </c>
      <c r="J382" s="31">
        <v>-32844.532869035771</v>
      </c>
      <c r="K382" s="31">
        <v>-8839.532869035771</v>
      </c>
      <c r="L382" s="31">
        <v>-10747</v>
      </c>
      <c r="M382" s="33">
        <v>-19586.532869035771</v>
      </c>
      <c r="N382" s="32">
        <v>6820</v>
      </c>
      <c r="O382" s="31">
        <v>0</v>
      </c>
      <c r="P382" s="31">
        <v>9319</v>
      </c>
      <c r="Q382" s="31">
        <v>0</v>
      </c>
      <c r="R382" s="33">
        <v>16139</v>
      </c>
      <c r="S382" s="32">
        <v>7</v>
      </c>
      <c r="T382" s="31">
        <v>15158</v>
      </c>
      <c r="U382" s="31">
        <v>8758</v>
      </c>
      <c r="V382" s="31">
        <v>3073.628445559782</v>
      </c>
      <c r="W382" s="30">
        <v>26996.628445559782</v>
      </c>
      <c r="X382" s="32">
        <v>-11856.628445559782</v>
      </c>
      <c r="Y382" s="31">
        <v>-1024</v>
      </c>
      <c r="Z382" s="31">
        <v>2468</v>
      </c>
      <c r="AA382" s="31">
        <v>-445</v>
      </c>
      <c r="AB382" s="31">
        <v>0</v>
      </c>
      <c r="AC382" s="33">
        <v>0</v>
      </c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  <c r="FZ382" s="34"/>
      <c r="GA382" s="34"/>
      <c r="GB382" s="34"/>
      <c r="GC382" s="34"/>
      <c r="GD382" s="34"/>
      <c r="GE382" s="34"/>
      <c r="GF382" s="34"/>
      <c r="GG382" s="34"/>
      <c r="GH382" s="34"/>
      <c r="GI382" s="34"/>
      <c r="GJ382" s="34"/>
      <c r="GK382" s="34"/>
      <c r="GL382" s="34"/>
      <c r="GM382" s="34"/>
      <c r="GN382" s="34"/>
      <c r="GO382" s="34"/>
      <c r="GP382" s="34"/>
      <c r="GQ382" s="34"/>
      <c r="GR382" s="34"/>
      <c r="GS382" s="34"/>
      <c r="GT382" s="34"/>
      <c r="GU382" s="34"/>
      <c r="GV382" s="34"/>
      <c r="GW382" s="34"/>
      <c r="GX382" s="34"/>
      <c r="GY382" s="34"/>
      <c r="GZ382" s="34"/>
      <c r="HA382" s="34"/>
      <c r="HB382" s="34"/>
      <c r="HC382" s="34"/>
      <c r="HD382" s="34"/>
      <c r="HE382" s="34"/>
      <c r="HF382" s="34"/>
      <c r="HG382" s="34"/>
      <c r="HH382" s="34"/>
      <c r="HI382" s="34"/>
      <c r="HJ382" s="34"/>
      <c r="HK382" s="34"/>
      <c r="HL382" s="34"/>
      <c r="HM382" s="34"/>
      <c r="HN382" s="34"/>
      <c r="HO382" s="34"/>
      <c r="HP382" s="34"/>
      <c r="HQ382" s="34"/>
      <c r="HR382" s="34"/>
      <c r="HS382" s="34"/>
      <c r="HT382" s="34"/>
      <c r="HU382" s="34"/>
      <c r="HV382" s="34"/>
      <c r="HW382" s="34"/>
      <c r="HX382" s="34"/>
      <c r="HY382" s="34"/>
      <c r="HZ382" s="34"/>
      <c r="IA382" s="34"/>
      <c r="IB382" s="34"/>
      <c r="IC382" s="34"/>
      <c r="ID382" s="34"/>
      <c r="IE382" s="34"/>
      <c r="IF382" s="34"/>
      <c r="IG382" s="34"/>
      <c r="IH382" s="34"/>
      <c r="II382" s="34"/>
      <c r="IJ382" s="34"/>
      <c r="IK382" s="34"/>
      <c r="IL382" s="34"/>
      <c r="IM382" s="34"/>
      <c r="IN382" s="34"/>
      <c r="IO382" s="34"/>
      <c r="IP382" s="34"/>
      <c r="IQ382" s="34"/>
      <c r="IR382" s="34"/>
      <c r="IS382" s="34"/>
      <c r="IT382" s="34"/>
      <c r="IU382" s="34"/>
      <c r="IV382" s="34"/>
      <c r="IW382" s="34"/>
      <c r="IX382" s="34"/>
      <c r="IY382" s="34"/>
      <c r="IZ382" s="34"/>
      <c r="JA382" s="34"/>
      <c r="JB382" s="34"/>
      <c r="JC382" s="34"/>
      <c r="JD382" s="34"/>
      <c r="JE382" s="34"/>
      <c r="JF382" s="34"/>
      <c r="JG382" s="34"/>
      <c r="JH382" s="34"/>
      <c r="JI382" s="34"/>
      <c r="JJ382" s="34"/>
      <c r="JK382" s="34"/>
      <c r="JL382" s="34"/>
      <c r="JM382" s="34"/>
      <c r="JN382" s="34"/>
      <c r="JO382" s="34"/>
      <c r="JP382" s="34"/>
      <c r="JQ382" s="34"/>
      <c r="JR382" s="34"/>
      <c r="JS382" s="34"/>
      <c r="JT382" s="34"/>
      <c r="JU382" s="34"/>
      <c r="JV382" s="34"/>
      <c r="JW382" s="34"/>
      <c r="JX382" s="34"/>
      <c r="JY382" s="34"/>
      <c r="JZ382" s="34"/>
      <c r="KA382" s="34"/>
      <c r="KB382" s="34"/>
      <c r="KC382" s="34"/>
      <c r="KD382" s="34"/>
      <c r="KE382" s="34"/>
      <c r="KF382" s="34"/>
      <c r="KG382" s="34"/>
      <c r="KH382" s="34"/>
      <c r="KI382" s="34"/>
      <c r="KJ382" s="34"/>
      <c r="KK382" s="34"/>
      <c r="KL382" s="34"/>
      <c r="KM382" s="34"/>
      <c r="KN382" s="34"/>
      <c r="KO382" s="34"/>
      <c r="KP382" s="34"/>
      <c r="KQ382" s="34"/>
      <c r="KR382" s="34"/>
      <c r="KS382" s="34"/>
      <c r="KT382" s="34"/>
      <c r="KU382" s="34"/>
      <c r="KV382" s="34"/>
      <c r="KW382" s="34"/>
      <c r="KX382" s="34"/>
      <c r="KY382" s="34"/>
      <c r="KZ382" s="34"/>
      <c r="LA382" s="34"/>
      <c r="LB382" s="34"/>
      <c r="LC382" s="34"/>
      <c r="LD382" s="34"/>
      <c r="LE382" s="34"/>
      <c r="LF382" s="34"/>
      <c r="LG382" s="34"/>
      <c r="LH382" s="34"/>
      <c r="LI382" s="34"/>
      <c r="LJ382" s="34"/>
      <c r="LK382" s="34"/>
      <c r="LL382" s="34"/>
      <c r="LM382" s="34"/>
      <c r="LN382" s="34"/>
      <c r="LO382" s="34"/>
      <c r="LP382" s="34"/>
      <c r="LQ382" s="34"/>
      <c r="LR382" s="34"/>
      <c r="LS382" s="34"/>
      <c r="LT382" s="34"/>
      <c r="LU382" s="34"/>
      <c r="LV382" s="34"/>
      <c r="LW382" s="34"/>
      <c r="LX382" s="34"/>
      <c r="LY382" s="34"/>
      <c r="LZ382" s="34"/>
      <c r="MA382" s="34"/>
      <c r="MB382" s="34"/>
      <c r="MC382" s="34"/>
      <c r="MD382" s="34"/>
      <c r="ME382" s="34"/>
      <c r="MF382" s="34"/>
      <c r="MG382" s="34"/>
      <c r="MH382" s="34"/>
      <c r="MI382" s="34"/>
      <c r="MJ382" s="34"/>
      <c r="MK382" s="34"/>
      <c r="ML382" s="34"/>
      <c r="MM382" s="34"/>
      <c r="MN382" s="34"/>
      <c r="MO382" s="34"/>
      <c r="MP382" s="34"/>
      <c r="MQ382" s="34"/>
      <c r="MR382" s="34"/>
      <c r="MS382" s="34"/>
      <c r="MT382" s="34"/>
      <c r="MU382" s="34"/>
      <c r="MV382" s="34"/>
      <c r="MW382" s="34"/>
      <c r="MX382" s="34"/>
      <c r="MY382" s="34"/>
      <c r="MZ382" s="34"/>
      <c r="NA382" s="34"/>
      <c r="NB382" s="34"/>
      <c r="NC382" s="34"/>
      <c r="ND382" s="34"/>
      <c r="NE382" s="34"/>
      <c r="NF382" s="34"/>
      <c r="NG382" s="34"/>
      <c r="NH382" s="34"/>
      <c r="NI382" s="34"/>
      <c r="NJ382" s="34"/>
      <c r="NK382" s="34"/>
      <c r="NL382" s="34"/>
      <c r="NM382" s="34"/>
      <c r="NN382" s="34"/>
      <c r="NO382" s="34"/>
      <c r="NP382" s="34"/>
      <c r="NQ382" s="34"/>
      <c r="NR382" s="34"/>
      <c r="NS382" s="34"/>
      <c r="NT382" s="34"/>
      <c r="NU382" s="34"/>
      <c r="NV382" s="34"/>
      <c r="NW382" s="34"/>
      <c r="NX382" s="34"/>
      <c r="NY382" s="34"/>
      <c r="NZ382" s="34"/>
      <c r="OA382" s="34"/>
      <c r="OB382" s="34"/>
      <c r="OC382" s="34"/>
      <c r="OD382" s="34"/>
      <c r="OE382" s="34"/>
      <c r="OF382" s="34"/>
      <c r="OG382" s="34"/>
      <c r="OH382" s="34"/>
      <c r="OI382" s="34"/>
      <c r="OJ382" s="34"/>
      <c r="OK382" s="34"/>
      <c r="OL382" s="34"/>
      <c r="OM382" s="34"/>
      <c r="ON382" s="34"/>
      <c r="OO382" s="34"/>
      <c r="OP382" s="34"/>
      <c r="OQ382" s="34"/>
      <c r="OR382" s="34"/>
      <c r="OS382" s="34"/>
      <c r="OT382" s="34"/>
      <c r="OU382" s="34"/>
      <c r="OV382" s="34"/>
      <c r="OW382" s="34"/>
      <c r="OX382" s="34"/>
      <c r="OY382" s="34"/>
      <c r="OZ382" s="34"/>
      <c r="PA382" s="34"/>
      <c r="PB382" s="34"/>
      <c r="PC382" s="34"/>
      <c r="PD382" s="34"/>
      <c r="PE382" s="34"/>
      <c r="PF382" s="34"/>
      <c r="PG382" s="34"/>
      <c r="PH382" s="34"/>
      <c r="PI382" s="34"/>
      <c r="PJ382" s="34"/>
      <c r="PK382" s="34"/>
      <c r="PL382" s="34"/>
      <c r="PM382" s="34"/>
      <c r="PN382" s="34"/>
      <c r="PO382" s="34"/>
      <c r="PP382" s="34"/>
      <c r="PQ382" s="34"/>
      <c r="PR382" s="34"/>
      <c r="PS382" s="34"/>
      <c r="PT382" s="34"/>
      <c r="PU382" s="34"/>
      <c r="PV382" s="34"/>
      <c r="PW382" s="34"/>
      <c r="PX382" s="34"/>
      <c r="PY382" s="34"/>
      <c r="PZ382" s="34"/>
    </row>
    <row r="383" spans="1:442" s="35" customFormat="1">
      <c r="A383" s="36" t="s">
        <v>87</v>
      </c>
      <c r="B383" s="37" t="s">
        <v>157</v>
      </c>
      <c r="C383" s="27">
        <v>41351.155599999998</v>
      </c>
      <c r="D383" s="28">
        <v>4.0309999999999999E-5</v>
      </c>
      <c r="E383" s="28">
        <v>4.388E-5</v>
      </c>
      <c r="F383" s="32">
        <v>496568</v>
      </c>
      <c r="G383" s="31">
        <v>570753</v>
      </c>
      <c r="H383" s="33">
        <v>435091</v>
      </c>
      <c r="I383" s="32">
        <v>21609</v>
      </c>
      <c r="J383" s="31">
        <v>-53136.289115179083</v>
      </c>
      <c r="K383" s="31">
        <v>-31527.289115179083</v>
      </c>
      <c r="L383" s="31">
        <v>-9674</v>
      </c>
      <c r="M383" s="33">
        <v>-41201.289115179083</v>
      </c>
      <c r="N383" s="32">
        <v>6139</v>
      </c>
      <c r="O383" s="31">
        <v>0</v>
      </c>
      <c r="P383" s="31">
        <v>8389</v>
      </c>
      <c r="Q383" s="31">
        <v>0</v>
      </c>
      <c r="R383" s="33">
        <v>14528</v>
      </c>
      <c r="S383" s="32">
        <v>6</v>
      </c>
      <c r="T383" s="31">
        <v>13645</v>
      </c>
      <c r="U383" s="31">
        <v>7884</v>
      </c>
      <c r="V383" s="31">
        <v>23470.867794051501</v>
      </c>
      <c r="W383" s="30">
        <v>45005.867794051504</v>
      </c>
      <c r="X383" s="32">
        <v>-31377.867794051501</v>
      </c>
      <c r="Y383" s="31">
        <v>-922</v>
      </c>
      <c r="Z383" s="31">
        <v>2222</v>
      </c>
      <c r="AA383" s="31">
        <v>-400.00000000000364</v>
      </c>
      <c r="AB383" s="31">
        <v>0</v>
      </c>
      <c r="AC383" s="33">
        <v>0</v>
      </c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  <c r="FZ383" s="34"/>
      <c r="GA383" s="34"/>
      <c r="GB383" s="34"/>
      <c r="GC383" s="34"/>
      <c r="GD383" s="34"/>
      <c r="GE383" s="34"/>
      <c r="GF383" s="34"/>
      <c r="GG383" s="34"/>
      <c r="GH383" s="34"/>
      <c r="GI383" s="34"/>
      <c r="GJ383" s="34"/>
      <c r="GK383" s="34"/>
      <c r="GL383" s="34"/>
      <c r="GM383" s="34"/>
      <c r="GN383" s="34"/>
      <c r="GO383" s="34"/>
      <c r="GP383" s="34"/>
      <c r="GQ383" s="34"/>
      <c r="GR383" s="34"/>
      <c r="GS383" s="34"/>
      <c r="GT383" s="34"/>
      <c r="GU383" s="34"/>
      <c r="GV383" s="34"/>
      <c r="GW383" s="34"/>
      <c r="GX383" s="34"/>
      <c r="GY383" s="34"/>
      <c r="GZ383" s="34"/>
      <c r="HA383" s="34"/>
      <c r="HB383" s="34"/>
      <c r="HC383" s="34"/>
      <c r="HD383" s="34"/>
      <c r="HE383" s="34"/>
      <c r="HF383" s="34"/>
      <c r="HG383" s="34"/>
      <c r="HH383" s="34"/>
      <c r="HI383" s="34"/>
      <c r="HJ383" s="34"/>
      <c r="HK383" s="34"/>
      <c r="HL383" s="34"/>
      <c r="HM383" s="34"/>
      <c r="HN383" s="34"/>
      <c r="HO383" s="34"/>
      <c r="HP383" s="34"/>
      <c r="HQ383" s="34"/>
      <c r="HR383" s="34"/>
      <c r="HS383" s="34"/>
      <c r="HT383" s="34"/>
      <c r="HU383" s="34"/>
      <c r="HV383" s="34"/>
      <c r="HW383" s="34"/>
      <c r="HX383" s="34"/>
      <c r="HY383" s="34"/>
      <c r="HZ383" s="34"/>
      <c r="IA383" s="34"/>
      <c r="IB383" s="34"/>
      <c r="IC383" s="34"/>
      <c r="ID383" s="34"/>
      <c r="IE383" s="34"/>
      <c r="IF383" s="34"/>
      <c r="IG383" s="34"/>
      <c r="IH383" s="34"/>
      <c r="II383" s="34"/>
      <c r="IJ383" s="34"/>
      <c r="IK383" s="34"/>
      <c r="IL383" s="34"/>
      <c r="IM383" s="34"/>
      <c r="IN383" s="34"/>
      <c r="IO383" s="34"/>
      <c r="IP383" s="34"/>
      <c r="IQ383" s="34"/>
      <c r="IR383" s="34"/>
      <c r="IS383" s="34"/>
      <c r="IT383" s="34"/>
      <c r="IU383" s="34"/>
      <c r="IV383" s="34"/>
      <c r="IW383" s="34"/>
      <c r="IX383" s="34"/>
      <c r="IY383" s="34"/>
      <c r="IZ383" s="34"/>
      <c r="JA383" s="34"/>
      <c r="JB383" s="34"/>
      <c r="JC383" s="34"/>
      <c r="JD383" s="34"/>
      <c r="JE383" s="34"/>
      <c r="JF383" s="34"/>
      <c r="JG383" s="34"/>
      <c r="JH383" s="34"/>
      <c r="JI383" s="34"/>
      <c r="JJ383" s="34"/>
      <c r="JK383" s="34"/>
      <c r="JL383" s="34"/>
      <c r="JM383" s="34"/>
      <c r="JN383" s="34"/>
      <c r="JO383" s="34"/>
      <c r="JP383" s="34"/>
      <c r="JQ383" s="34"/>
      <c r="JR383" s="34"/>
      <c r="JS383" s="34"/>
      <c r="JT383" s="34"/>
      <c r="JU383" s="34"/>
      <c r="JV383" s="34"/>
      <c r="JW383" s="34"/>
      <c r="JX383" s="34"/>
      <c r="JY383" s="34"/>
      <c r="JZ383" s="34"/>
      <c r="KA383" s="34"/>
      <c r="KB383" s="34"/>
      <c r="KC383" s="34"/>
      <c r="KD383" s="34"/>
      <c r="KE383" s="34"/>
      <c r="KF383" s="34"/>
      <c r="KG383" s="34"/>
      <c r="KH383" s="34"/>
      <c r="KI383" s="34"/>
      <c r="KJ383" s="34"/>
      <c r="KK383" s="34"/>
      <c r="KL383" s="34"/>
      <c r="KM383" s="34"/>
      <c r="KN383" s="34"/>
      <c r="KO383" s="34"/>
      <c r="KP383" s="34"/>
      <c r="KQ383" s="34"/>
      <c r="KR383" s="34"/>
      <c r="KS383" s="34"/>
      <c r="KT383" s="34"/>
      <c r="KU383" s="34"/>
      <c r="KV383" s="34"/>
      <c r="KW383" s="34"/>
      <c r="KX383" s="34"/>
      <c r="KY383" s="34"/>
      <c r="KZ383" s="34"/>
      <c r="LA383" s="34"/>
      <c r="LB383" s="34"/>
      <c r="LC383" s="34"/>
      <c r="LD383" s="34"/>
      <c r="LE383" s="34"/>
      <c r="LF383" s="34"/>
      <c r="LG383" s="34"/>
      <c r="LH383" s="34"/>
      <c r="LI383" s="34"/>
      <c r="LJ383" s="34"/>
      <c r="LK383" s="34"/>
      <c r="LL383" s="34"/>
      <c r="LM383" s="34"/>
      <c r="LN383" s="34"/>
      <c r="LO383" s="34"/>
      <c r="LP383" s="34"/>
      <c r="LQ383" s="34"/>
      <c r="LR383" s="34"/>
      <c r="LS383" s="34"/>
      <c r="LT383" s="34"/>
      <c r="LU383" s="34"/>
      <c r="LV383" s="34"/>
      <c r="LW383" s="34"/>
      <c r="LX383" s="34"/>
      <c r="LY383" s="34"/>
      <c r="LZ383" s="34"/>
      <c r="MA383" s="34"/>
      <c r="MB383" s="34"/>
      <c r="MC383" s="34"/>
      <c r="MD383" s="34"/>
      <c r="ME383" s="34"/>
      <c r="MF383" s="34"/>
      <c r="MG383" s="34"/>
      <c r="MH383" s="34"/>
      <c r="MI383" s="34"/>
      <c r="MJ383" s="34"/>
      <c r="MK383" s="34"/>
      <c r="ML383" s="34"/>
      <c r="MM383" s="34"/>
      <c r="MN383" s="34"/>
      <c r="MO383" s="34"/>
      <c r="MP383" s="34"/>
      <c r="MQ383" s="34"/>
      <c r="MR383" s="34"/>
      <c r="MS383" s="34"/>
      <c r="MT383" s="34"/>
      <c r="MU383" s="34"/>
      <c r="MV383" s="34"/>
      <c r="MW383" s="34"/>
      <c r="MX383" s="34"/>
      <c r="MY383" s="34"/>
      <c r="MZ383" s="34"/>
      <c r="NA383" s="34"/>
      <c r="NB383" s="34"/>
      <c r="NC383" s="34"/>
      <c r="ND383" s="34"/>
      <c r="NE383" s="34"/>
      <c r="NF383" s="34"/>
      <c r="NG383" s="34"/>
      <c r="NH383" s="34"/>
      <c r="NI383" s="34"/>
      <c r="NJ383" s="34"/>
      <c r="NK383" s="34"/>
      <c r="NL383" s="34"/>
      <c r="NM383" s="34"/>
      <c r="NN383" s="34"/>
      <c r="NO383" s="34"/>
      <c r="NP383" s="34"/>
      <c r="NQ383" s="34"/>
      <c r="NR383" s="34"/>
      <c r="NS383" s="34"/>
      <c r="NT383" s="34"/>
      <c r="NU383" s="34"/>
      <c r="NV383" s="34"/>
      <c r="NW383" s="34"/>
      <c r="NX383" s="34"/>
      <c r="NY383" s="34"/>
      <c r="NZ383" s="34"/>
      <c r="OA383" s="34"/>
      <c r="OB383" s="34"/>
      <c r="OC383" s="34"/>
      <c r="OD383" s="34"/>
      <c r="OE383" s="34"/>
      <c r="OF383" s="34"/>
      <c r="OG383" s="34"/>
      <c r="OH383" s="34"/>
      <c r="OI383" s="34"/>
      <c r="OJ383" s="34"/>
      <c r="OK383" s="34"/>
      <c r="OL383" s="34"/>
      <c r="OM383" s="34"/>
      <c r="ON383" s="34"/>
      <c r="OO383" s="34"/>
      <c r="OP383" s="34"/>
      <c r="OQ383" s="34"/>
      <c r="OR383" s="34"/>
      <c r="OS383" s="34"/>
      <c r="OT383" s="34"/>
      <c r="OU383" s="34"/>
      <c r="OV383" s="34"/>
      <c r="OW383" s="34"/>
      <c r="OX383" s="34"/>
      <c r="OY383" s="34"/>
      <c r="OZ383" s="34"/>
      <c r="PA383" s="34"/>
      <c r="PB383" s="34"/>
      <c r="PC383" s="34"/>
      <c r="PD383" s="34"/>
      <c r="PE383" s="34"/>
      <c r="PF383" s="34"/>
      <c r="PG383" s="34"/>
      <c r="PH383" s="34"/>
      <c r="PI383" s="34"/>
      <c r="PJ383" s="34"/>
      <c r="PK383" s="34"/>
      <c r="PL383" s="34"/>
      <c r="PM383" s="34"/>
      <c r="PN383" s="34"/>
      <c r="PO383" s="34"/>
      <c r="PP383" s="34"/>
      <c r="PQ383" s="34"/>
      <c r="PR383" s="34"/>
      <c r="PS383" s="34"/>
      <c r="PT383" s="34"/>
      <c r="PU383" s="34"/>
      <c r="PV383" s="34"/>
      <c r="PW383" s="34"/>
      <c r="PX383" s="34"/>
      <c r="PY383" s="34"/>
      <c r="PZ383" s="34"/>
    </row>
    <row r="384" spans="1:442" s="35" customFormat="1">
      <c r="A384" s="36" t="s">
        <v>107</v>
      </c>
      <c r="B384" s="37" t="s">
        <v>158</v>
      </c>
      <c r="C384" s="27">
        <v>914.97</v>
      </c>
      <c r="D384" s="28">
        <v>8.7000000000000003E-7</v>
      </c>
      <c r="E384" s="28">
        <v>0</v>
      </c>
      <c r="F384" s="32">
        <v>10717</v>
      </c>
      <c r="G384" s="31">
        <v>12318</v>
      </c>
      <c r="H384" s="33">
        <v>9390</v>
      </c>
      <c r="I384" s="32">
        <v>466</v>
      </c>
      <c r="J384" s="31">
        <v>5880.5563412295924</v>
      </c>
      <c r="K384" s="31">
        <v>6346.5563412295924</v>
      </c>
      <c r="L384" s="31">
        <v>-209</v>
      </c>
      <c r="M384" s="33">
        <v>6137.5563412295924</v>
      </c>
      <c r="N384" s="32">
        <v>133</v>
      </c>
      <c r="O384" s="31">
        <v>0</v>
      </c>
      <c r="P384" s="31">
        <v>181</v>
      </c>
      <c r="Q384" s="31">
        <v>5645.3340875804088</v>
      </c>
      <c r="R384" s="33">
        <v>5959.3340875804088</v>
      </c>
      <c r="S384" s="32">
        <v>0</v>
      </c>
      <c r="T384" s="31">
        <v>294</v>
      </c>
      <c r="U384" s="31">
        <v>170</v>
      </c>
      <c r="V384" s="31">
        <v>0</v>
      </c>
      <c r="W384" s="30">
        <v>464</v>
      </c>
      <c r="X384" s="32">
        <v>5474.3340875804088</v>
      </c>
      <c r="Y384" s="31">
        <v>-20</v>
      </c>
      <c r="Z384" s="31">
        <v>48</v>
      </c>
      <c r="AA384" s="31">
        <v>-7</v>
      </c>
      <c r="AB384" s="31">
        <v>0</v>
      </c>
      <c r="AC384" s="33">
        <v>0</v>
      </c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  <c r="FZ384" s="34"/>
      <c r="GA384" s="34"/>
      <c r="GB384" s="34"/>
      <c r="GC384" s="34"/>
      <c r="GD384" s="34"/>
      <c r="GE384" s="34"/>
      <c r="GF384" s="34"/>
      <c r="GG384" s="34"/>
      <c r="GH384" s="34"/>
      <c r="GI384" s="34"/>
      <c r="GJ384" s="34"/>
      <c r="GK384" s="34"/>
      <c r="GL384" s="34"/>
      <c r="GM384" s="34"/>
      <c r="GN384" s="34"/>
      <c r="GO384" s="34"/>
      <c r="GP384" s="34"/>
      <c r="GQ384" s="34"/>
      <c r="GR384" s="34"/>
      <c r="GS384" s="34"/>
      <c r="GT384" s="34"/>
      <c r="GU384" s="34"/>
      <c r="GV384" s="34"/>
      <c r="GW384" s="34"/>
      <c r="GX384" s="34"/>
      <c r="GY384" s="34"/>
      <c r="GZ384" s="34"/>
      <c r="HA384" s="34"/>
      <c r="HB384" s="34"/>
      <c r="HC384" s="34"/>
      <c r="HD384" s="34"/>
      <c r="HE384" s="34"/>
      <c r="HF384" s="34"/>
      <c r="HG384" s="34"/>
      <c r="HH384" s="34"/>
      <c r="HI384" s="34"/>
      <c r="HJ384" s="34"/>
      <c r="HK384" s="34"/>
      <c r="HL384" s="34"/>
      <c r="HM384" s="34"/>
      <c r="HN384" s="34"/>
      <c r="HO384" s="34"/>
      <c r="HP384" s="34"/>
      <c r="HQ384" s="34"/>
      <c r="HR384" s="34"/>
      <c r="HS384" s="34"/>
      <c r="HT384" s="34"/>
      <c r="HU384" s="34"/>
      <c r="HV384" s="34"/>
      <c r="HW384" s="34"/>
      <c r="HX384" s="34"/>
      <c r="HY384" s="34"/>
      <c r="HZ384" s="34"/>
      <c r="IA384" s="34"/>
      <c r="IB384" s="34"/>
      <c r="IC384" s="34"/>
      <c r="ID384" s="34"/>
      <c r="IE384" s="34"/>
      <c r="IF384" s="34"/>
      <c r="IG384" s="34"/>
      <c r="IH384" s="34"/>
      <c r="II384" s="34"/>
      <c r="IJ384" s="34"/>
      <c r="IK384" s="34"/>
      <c r="IL384" s="34"/>
      <c r="IM384" s="34"/>
      <c r="IN384" s="34"/>
      <c r="IO384" s="34"/>
      <c r="IP384" s="34"/>
      <c r="IQ384" s="34"/>
      <c r="IR384" s="34"/>
      <c r="IS384" s="34"/>
      <c r="IT384" s="34"/>
      <c r="IU384" s="34"/>
      <c r="IV384" s="34"/>
      <c r="IW384" s="34"/>
      <c r="IX384" s="34"/>
      <c r="IY384" s="34"/>
      <c r="IZ384" s="34"/>
      <c r="JA384" s="34"/>
      <c r="JB384" s="34"/>
      <c r="JC384" s="34"/>
      <c r="JD384" s="34"/>
      <c r="JE384" s="34"/>
      <c r="JF384" s="34"/>
      <c r="JG384" s="34"/>
      <c r="JH384" s="34"/>
      <c r="JI384" s="34"/>
      <c r="JJ384" s="34"/>
      <c r="JK384" s="34"/>
      <c r="JL384" s="34"/>
      <c r="JM384" s="34"/>
      <c r="JN384" s="34"/>
      <c r="JO384" s="34"/>
      <c r="JP384" s="34"/>
      <c r="JQ384" s="34"/>
      <c r="JR384" s="34"/>
      <c r="JS384" s="34"/>
      <c r="JT384" s="34"/>
      <c r="JU384" s="34"/>
      <c r="JV384" s="34"/>
      <c r="JW384" s="34"/>
      <c r="JX384" s="34"/>
      <c r="JY384" s="34"/>
      <c r="JZ384" s="34"/>
      <c r="KA384" s="34"/>
      <c r="KB384" s="34"/>
      <c r="KC384" s="34"/>
      <c r="KD384" s="34"/>
      <c r="KE384" s="34"/>
      <c r="KF384" s="34"/>
      <c r="KG384" s="34"/>
      <c r="KH384" s="34"/>
      <c r="KI384" s="34"/>
      <c r="KJ384" s="34"/>
      <c r="KK384" s="34"/>
      <c r="KL384" s="34"/>
      <c r="KM384" s="34"/>
      <c r="KN384" s="34"/>
      <c r="KO384" s="34"/>
      <c r="KP384" s="34"/>
      <c r="KQ384" s="34"/>
      <c r="KR384" s="34"/>
      <c r="KS384" s="34"/>
      <c r="KT384" s="34"/>
      <c r="KU384" s="34"/>
      <c r="KV384" s="34"/>
      <c r="KW384" s="34"/>
      <c r="KX384" s="34"/>
      <c r="KY384" s="34"/>
      <c r="KZ384" s="34"/>
      <c r="LA384" s="34"/>
      <c r="LB384" s="34"/>
      <c r="LC384" s="34"/>
      <c r="LD384" s="34"/>
      <c r="LE384" s="34"/>
      <c r="LF384" s="34"/>
      <c r="LG384" s="34"/>
      <c r="LH384" s="34"/>
      <c r="LI384" s="34"/>
      <c r="LJ384" s="34"/>
      <c r="LK384" s="34"/>
      <c r="LL384" s="34"/>
      <c r="LM384" s="34"/>
      <c r="LN384" s="34"/>
      <c r="LO384" s="34"/>
      <c r="LP384" s="34"/>
      <c r="LQ384" s="34"/>
      <c r="LR384" s="34"/>
      <c r="LS384" s="34"/>
      <c r="LT384" s="34"/>
      <c r="LU384" s="34"/>
      <c r="LV384" s="34"/>
      <c r="LW384" s="34"/>
      <c r="LX384" s="34"/>
      <c r="LY384" s="34"/>
      <c r="LZ384" s="34"/>
      <c r="MA384" s="34"/>
      <c r="MB384" s="34"/>
      <c r="MC384" s="34"/>
      <c r="MD384" s="34"/>
      <c r="ME384" s="34"/>
      <c r="MF384" s="34"/>
      <c r="MG384" s="34"/>
      <c r="MH384" s="34"/>
      <c r="MI384" s="34"/>
      <c r="MJ384" s="34"/>
      <c r="MK384" s="34"/>
      <c r="ML384" s="34"/>
      <c r="MM384" s="34"/>
      <c r="MN384" s="34"/>
      <c r="MO384" s="34"/>
      <c r="MP384" s="34"/>
      <c r="MQ384" s="34"/>
      <c r="MR384" s="34"/>
      <c r="MS384" s="34"/>
      <c r="MT384" s="34"/>
      <c r="MU384" s="34"/>
      <c r="MV384" s="34"/>
      <c r="MW384" s="34"/>
      <c r="MX384" s="34"/>
      <c r="MY384" s="34"/>
      <c r="MZ384" s="34"/>
      <c r="NA384" s="34"/>
      <c r="NB384" s="34"/>
      <c r="NC384" s="34"/>
      <c r="ND384" s="34"/>
      <c r="NE384" s="34"/>
      <c r="NF384" s="34"/>
      <c r="NG384" s="34"/>
      <c r="NH384" s="34"/>
      <c r="NI384" s="34"/>
      <c r="NJ384" s="34"/>
      <c r="NK384" s="34"/>
      <c r="NL384" s="34"/>
      <c r="NM384" s="34"/>
      <c r="NN384" s="34"/>
      <c r="NO384" s="34"/>
      <c r="NP384" s="34"/>
      <c r="NQ384" s="34"/>
      <c r="NR384" s="34"/>
      <c r="NS384" s="34"/>
      <c r="NT384" s="34"/>
      <c r="NU384" s="34"/>
      <c r="NV384" s="34"/>
      <c r="NW384" s="34"/>
      <c r="NX384" s="34"/>
      <c r="NY384" s="34"/>
      <c r="NZ384" s="34"/>
      <c r="OA384" s="34"/>
      <c r="OB384" s="34"/>
      <c r="OC384" s="34"/>
      <c r="OD384" s="34"/>
      <c r="OE384" s="34"/>
      <c r="OF384" s="34"/>
      <c r="OG384" s="34"/>
      <c r="OH384" s="34"/>
      <c r="OI384" s="34"/>
      <c r="OJ384" s="34"/>
      <c r="OK384" s="34"/>
      <c r="OL384" s="34"/>
      <c r="OM384" s="34"/>
      <c r="ON384" s="34"/>
      <c r="OO384" s="34"/>
      <c r="OP384" s="34"/>
      <c r="OQ384" s="34"/>
      <c r="OR384" s="34"/>
      <c r="OS384" s="34"/>
      <c r="OT384" s="34"/>
      <c r="OU384" s="34"/>
      <c r="OV384" s="34"/>
      <c r="OW384" s="34"/>
      <c r="OX384" s="34"/>
      <c r="OY384" s="34"/>
      <c r="OZ384" s="34"/>
      <c r="PA384" s="34"/>
      <c r="PB384" s="34"/>
      <c r="PC384" s="34"/>
      <c r="PD384" s="34"/>
      <c r="PE384" s="34"/>
      <c r="PF384" s="34"/>
      <c r="PG384" s="34"/>
      <c r="PH384" s="34"/>
      <c r="PI384" s="34"/>
      <c r="PJ384" s="34"/>
      <c r="PK384" s="34"/>
      <c r="PL384" s="34"/>
      <c r="PM384" s="34"/>
      <c r="PN384" s="34"/>
      <c r="PO384" s="34"/>
      <c r="PP384" s="34"/>
      <c r="PQ384" s="34"/>
      <c r="PR384" s="34"/>
      <c r="PS384" s="34"/>
      <c r="PT384" s="34"/>
      <c r="PU384" s="34"/>
      <c r="PV384" s="34"/>
      <c r="PW384" s="34"/>
      <c r="PX384" s="34"/>
      <c r="PY384" s="34"/>
      <c r="PZ384" s="34"/>
    </row>
    <row r="385" spans="1:442" s="35" customFormat="1">
      <c r="A385" s="36" t="s">
        <v>88</v>
      </c>
      <c r="B385" s="37" t="s">
        <v>159</v>
      </c>
      <c r="C385" s="27">
        <v>24562.498800000001</v>
      </c>
      <c r="D385" s="28">
        <v>2.3859999999999999E-5</v>
      </c>
      <c r="E385" s="28">
        <v>2.4170000000000001E-5</v>
      </c>
      <c r="F385" s="32">
        <v>293925</v>
      </c>
      <c r="G385" s="31">
        <v>337836</v>
      </c>
      <c r="H385" s="33">
        <v>257536</v>
      </c>
      <c r="I385" s="32">
        <v>12791</v>
      </c>
      <c r="J385" s="31">
        <v>-19260.037976932203</v>
      </c>
      <c r="K385" s="31">
        <v>-6469.0379769322026</v>
      </c>
      <c r="L385" s="31">
        <v>-5726</v>
      </c>
      <c r="M385" s="33">
        <v>-12195.037976932203</v>
      </c>
      <c r="N385" s="32">
        <v>3634</v>
      </c>
      <c r="O385" s="31">
        <v>0</v>
      </c>
      <c r="P385" s="31">
        <v>4966</v>
      </c>
      <c r="Q385" s="31">
        <v>0</v>
      </c>
      <c r="R385" s="33">
        <v>8600</v>
      </c>
      <c r="S385" s="32">
        <v>4</v>
      </c>
      <c r="T385" s="31">
        <v>8076</v>
      </c>
      <c r="U385" s="31">
        <v>4667</v>
      </c>
      <c r="V385" s="31">
        <v>2075.5221639295196</v>
      </c>
      <c r="W385" s="30">
        <v>14822.52216392952</v>
      </c>
      <c r="X385" s="32">
        <v>-6755.5221639295196</v>
      </c>
      <c r="Y385" s="31">
        <v>-546</v>
      </c>
      <c r="Z385" s="31">
        <v>1315</v>
      </c>
      <c r="AA385" s="31">
        <v>-236</v>
      </c>
      <c r="AB385" s="31">
        <v>0</v>
      </c>
      <c r="AC385" s="33">
        <v>0</v>
      </c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  <c r="FZ385" s="34"/>
      <c r="GA385" s="34"/>
      <c r="GB385" s="34"/>
      <c r="GC385" s="34"/>
      <c r="GD385" s="34"/>
      <c r="GE385" s="34"/>
      <c r="GF385" s="34"/>
      <c r="GG385" s="34"/>
      <c r="GH385" s="34"/>
      <c r="GI385" s="34"/>
      <c r="GJ385" s="34"/>
      <c r="GK385" s="34"/>
      <c r="GL385" s="34"/>
      <c r="GM385" s="34"/>
      <c r="GN385" s="34"/>
      <c r="GO385" s="34"/>
      <c r="GP385" s="34"/>
      <c r="GQ385" s="34"/>
      <c r="GR385" s="34"/>
      <c r="GS385" s="34"/>
      <c r="GT385" s="34"/>
      <c r="GU385" s="34"/>
      <c r="GV385" s="34"/>
      <c r="GW385" s="34"/>
      <c r="GX385" s="34"/>
      <c r="GY385" s="34"/>
      <c r="GZ385" s="34"/>
      <c r="HA385" s="34"/>
      <c r="HB385" s="34"/>
      <c r="HC385" s="34"/>
      <c r="HD385" s="34"/>
      <c r="HE385" s="34"/>
      <c r="HF385" s="34"/>
      <c r="HG385" s="34"/>
      <c r="HH385" s="34"/>
      <c r="HI385" s="34"/>
      <c r="HJ385" s="34"/>
      <c r="HK385" s="34"/>
      <c r="HL385" s="34"/>
      <c r="HM385" s="34"/>
      <c r="HN385" s="34"/>
      <c r="HO385" s="34"/>
      <c r="HP385" s="34"/>
      <c r="HQ385" s="34"/>
      <c r="HR385" s="34"/>
      <c r="HS385" s="34"/>
      <c r="HT385" s="34"/>
      <c r="HU385" s="34"/>
      <c r="HV385" s="34"/>
      <c r="HW385" s="34"/>
      <c r="HX385" s="34"/>
      <c r="HY385" s="34"/>
      <c r="HZ385" s="34"/>
      <c r="IA385" s="34"/>
      <c r="IB385" s="34"/>
      <c r="IC385" s="34"/>
      <c r="ID385" s="34"/>
      <c r="IE385" s="34"/>
      <c r="IF385" s="34"/>
      <c r="IG385" s="34"/>
      <c r="IH385" s="34"/>
      <c r="II385" s="34"/>
      <c r="IJ385" s="34"/>
      <c r="IK385" s="34"/>
      <c r="IL385" s="34"/>
      <c r="IM385" s="34"/>
      <c r="IN385" s="34"/>
      <c r="IO385" s="34"/>
      <c r="IP385" s="34"/>
      <c r="IQ385" s="34"/>
      <c r="IR385" s="34"/>
      <c r="IS385" s="34"/>
      <c r="IT385" s="34"/>
      <c r="IU385" s="34"/>
      <c r="IV385" s="34"/>
      <c r="IW385" s="34"/>
      <c r="IX385" s="34"/>
      <c r="IY385" s="34"/>
      <c r="IZ385" s="34"/>
      <c r="JA385" s="34"/>
      <c r="JB385" s="34"/>
      <c r="JC385" s="34"/>
      <c r="JD385" s="34"/>
      <c r="JE385" s="34"/>
      <c r="JF385" s="34"/>
      <c r="JG385" s="34"/>
      <c r="JH385" s="34"/>
      <c r="JI385" s="34"/>
      <c r="JJ385" s="34"/>
      <c r="JK385" s="34"/>
      <c r="JL385" s="34"/>
      <c r="JM385" s="34"/>
      <c r="JN385" s="34"/>
      <c r="JO385" s="34"/>
      <c r="JP385" s="34"/>
      <c r="JQ385" s="34"/>
      <c r="JR385" s="34"/>
      <c r="JS385" s="34"/>
      <c r="JT385" s="34"/>
      <c r="JU385" s="34"/>
      <c r="JV385" s="34"/>
      <c r="JW385" s="34"/>
      <c r="JX385" s="34"/>
      <c r="JY385" s="34"/>
      <c r="JZ385" s="34"/>
      <c r="KA385" s="34"/>
      <c r="KB385" s="34"/>
      <c r="KC385" s="34"/>
      <c r="KD385" s="34"/>
      <c r="KE385" s="34"/>
      <c r="KF385" s="34"/>
      <c r="KG385" s="34"/>
      <c r="KH385" s="34"/>
      <c r="KI385" s="34"/>
      <c r="KJ385" s="34"/>
      <c r="KK385" s="34"/>
      <c r="KL385" s="34"/>
      <c r="KM385" s="34"/>
      <c r="KN385" s="34"/>
      <c r="KO385" s="34"/>
      <c r="KP385" s="34"/>
      <c r="KQ385" s="34"/>
      <c r="KR385" s="34"/>
      <c r="KS385" s="34"/>
      <c r="KT385" s="34"/>
      <c r="KU385" s="34"/>
      <c r="KV385" s="34"/>
      <c r="KW385" s="34"/>
      <c r="KX385" s="34"/>
      <c r="KY385" s="34"/>
      <c r="KZ385" s="34"/>
      <c r="LA385" s="34"/>
      <c r="LB385" s="34"/>
      <c r="LC385" s="34"/>
      <c r="LD385" s="34"/>
      <c r="LE385" s="34"/>
      <c r="LF385" s="34"/>
      <c r="LG385" s="34"/>
      <c r="LH385" s="34"/>
      <c r="LI385" s="34"/>
      <c r="LJ385" s="34"/>
      <c r="LK385" s="34"/>
      <c r="LL385" s="34"/>
      <c r="LM385" s="34"/>
      <c r="LN385" s="34"/>
      <c r="LO385" s="34"/>
      <c r="LP385" s="34"/>
      <c r="LQ385" s="34"/>
      <c r="LR385" s="34"/>
      <c r="LS385" s="34"/>
      <c r="LT385" s="34"/>
      <c r="LU385" s="34"/>
      <c r="LV385" s="34"/>
      <c r="LW385" s="34"/>
      <c r="LX385" s="34"/>
      <c r="LY385" s="34"/>
      <c r="LZ385" s="34"/>
      <c r="MA385" s="34"/>
      <c r="MB385" s="34"/>
      <c r="MC385" s="34"/>
      <c r="MD385" s="34"/>
      <c r="ME385" s="34"/>
      <c r="MF385" s="34"/>
      <c r="MG385" s="34"/>
      <c r="MH385" s="34"/>
      <c r="MI385" s="34"/>
      <c r="MJ385" s="34"/>
      <c r="MK385" s="34"/>
      <c r="ML385" s="34"/>
      <c r="MM385" s="34"/>
      <c r="MN385" s="34"/>
      <c r="MO385" s="34"/>
      <c r="MP385" s="34"/>
      <c r="MQ385" s="34"/>
      <c r="MR385" s="34"/>
      <c r="MS385" s="34"/>
      <c r="MT385" s="34"/>
      <c r="MU385" s="34"/>
      <c r="MV385" s="34"/>
      <c r="MW385" s="34"/>
      <c r="MX385" s="34"/>
      <c r="MY385" s="34"/>
      <c r="MZ385" s="34"/>
      <c r="NA385" s="34"/>
      <c r="NB385" s="34"/>
      <c r="NC385" s="34"/>
      <c r="ND385" s="34"/>
      <c r="NE385" s="34"/>
      <c r="NF385" s="34"/>
      <c r="NG385" s="34"/>
      <c r="NH385" s="34"/>
      <c r="NI385" s="34"/>
      <c r="NJ385" s="34"/>
      <c r="NK385" s="34"/>
      <c r="NL385" s="34"/>
      <c r="NM385" s="34"/>
      <c r="NN385" s="34"/>
      <c r="NO385" s="34"/>
      <c r="NP385" s="34"/>
      <c r="NQ385" s="34"/>
      <c r="NR385" s="34"/>
      <c r="NS385" s="34"/>
      <c r="NT385" s="34"/>
      <c r="NU385" s="34"/>
      <c r="NV385" s="34"/>
      <c r="NW385" s="34"/>
      <c r="NX385" s="34"/>
      <c r="NY385" s="34"/>
      <c r="NZ385" s="34"/>
      <c r="OA385" s="34"/>
      <c r="OB385" s="34"/>
      <c r="OC385" s="34"/>
      <c r="OD385" s="34"/>
      <c r="OE385" s="34"/>
      <c r="OF385" s="34"/>
      <c r="OG385" s="34"/>
      <c r="OH385" s="34"/>
      <c r="OI385" s="34"/>
      <c r="OJ385" s="34"/>
      <c r="OK385" s="34"/>
      <c r="OL385" s="34"/>
      <c r="OM385" s="34"/>
      <c r="ON385" s="34"/>
      <c r="OO385" s="34"/>
      <c r="OP385" s="34"/>
      <c r="OQ385" s="34"/>
      <c r="OR385" s="34"/>
      <c r="OS385" s="34"/>
      <c r="OT385" s="34"/>
      <c r="OU385" s="34"/>
      <c r="OV385" s="34"/>
      <c r="OW385" s="34"/>
      <c r="OX385" s="34"/>
      <c r="OY385" s="34"/>
      <c r="OZ385" s="34"/>
      <c r="PA385" s="34"/>
      <c r="PB385" s="34"/>
      <c r="PC385" s="34"/>
      <c r="PD385" s="34"/>
      <c r="PE385" s="34"/>
      <c r="PF385" s="34"/>
      <c r="PG385" s="34"/>
      <c r="PH385" s="34"/>
      <c r="PI385" s="34"/>
      <c r="PJ385" s="34"/>
      <c r="PK385" s="34"/>
      <c r="PL385" s="34"/>
      <c r="PM385" s="34"/>
      <c r="PN385" s="34"/>
      <c r="PO385" s="34"/>
      <c r="PP385" s="34"/>
      <c r="PQ385" s="34"/>
      <c r="PR385" s="34"/>
      <c r="PS385" s="34"/>
      <c r="PT385" s="34"/>
      <c r="PU385" s="34"/>
      <c r="PV385" s="34"/>
      <c r="PW385" s="34"/>
      <c r="PX385" s="34"/>
      <c r="PY385" s="34"/>
      <c r="PZ385" s="34"/>
    </row>
    <row r="386" spans="1:442" s="35" customFormat="1">
      <c r="A386" s="36" t="s">
        <v>89</v>
      </c>
      <c r="B386" s="37" t="s">
        <v>160</v>
      </c>
      <c r="C386" s="27">
        <v>27998.828399999999</v>
      </c>
      <c r="D386" s="28">
        <v>2.73E-5</v>
      </c>
      <c r="E386" s="28">
        <v>2.6639999999999999E-5</v>
      </c>
      <c r="F386" s="32">
        <v>336301</v>
      </c>
      <c r="G386" s="31">
        <v>386543</v>
      </c>
      <c r="H386" s="33">
        <v>294666</v>
      </c>
      <c r="I386" s="32">
        <v>14635</v>
      </c>
      <c r="J386" s="31">
        <v>-16283.271823736461</v>
      </c>
      <c r="K386" s="31">
        <v>-1648.2718237364606</v>
      </c>
      <c r="L386" s="31">
        <v>-6552</v>
      </c>
      <c r="M386" s="33">
        <v>-8200.2718237364606</v>
      </c>
      <c r="N386" s="32">
        <v>4158</v>
      </c>
      <c r="O386" s="31">
        <v>0</v>
      </c>
      <c r="P386" s="31">
        <v>5682</v>
      </c>
      <c r="Q386" s="31">
        <v>4151.4701588669404</v>
      </c>
      <c r="R386" s="33">
        <v>13991.470158866941</v>
      </c>
      <c r="S386" s="32">
        <v>4</v>
      </c>
      <c r="T386" s="31">
        <v>9241</v>
      </c>
      <c r="U386" s="31">
        <v>5340</v>
      </c>
      <c r="V386" s="31">
        <v>98.667243611089376</v>
      </c>
      <c r="W386" s="30">
        <v>14683.667243611089</v>
      </c>
      <c r="X386" s="32">
        <v>-1302.1970847441489</v>
      </c>
      <c r="Y386" s="31">
        <v>-625</v>
      </c>
      <c r="Z386" s="31">
        <v>1505</v>
      </c>
      <c r="AA386" s="31">
        <v>-269.99999999999909</v>
      </c>
      <c r="AB386" s="31">
        <v>0</v>
      </c>
      <c r="AC386" s="33">
        <v>0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  <c r="FZ386" s="34"/>
      <c r="GA386" s="34"/>
      <c r="GB386" s="34"/>
      <c r="GC386" s="34"/>
      <c r="GD386" s="34"/>
      <c r="GE386" s="34"/>
      <c r="GF386" s="34"/>
      <c r="GG386" s="34"/>
      <c r="GH386" s="34"/>
      <c r="GI386" s="34"/>
      <c r="GJ386" s="34"/>
      <c r="GK386" s="34"/>
      <c r="GL386" s="34"/>
      <c r="GM386" s="34"/>
      <c r="GN386" s="34"/>
      <c r="GO386" s="34"/>
      <c r="GP386" s="34"/>
      <c r="GQ386" s="34"/>
      <c r="GR386" s="34"/>
      <c r="GS386" s="34"/>
      <c r="GT386" s="34"/>
      <c r="GU386" s="34"/>
      <c r="GV386" s="34"/>
      <c r="GW386" s="34"/>
      <c r="GX386" s="34"/>
      <c r="GY386" s="34"/>
      <c r="GZ386" s="34"/>
      <c r="HA386" s="34"/>
      <c r="HB386" s="34"/>
      <c r="HC386" s="34"/>
      <c r="HD386" s="34"/>
      <c r="HE386" s="34"/>
      <c r="HF386" s="34"/>
      <c r="HG386" s="34"/>
      <c r="HH386" s="34"/>
      <c r="HI386" s="34"/>
      <c r="HJ386" s="34"/>
      <c r="HK386" s="34"/>
      <c r="HL386" s="34"/>
      <c r="HM386" s="34"/>
      <c r="HN386" s="34"/>
      <c r="HO386" s="34"/>
      <c r="HP386" s="34"/>
      <c r="HQ386" s="34"/>
      <c r="HR386" s="34"/>
      <c r="HS386" s="34"/>
      <c r="HT386" s="34"/>
      <c r="HU386" s="34"/>
      <c r="HV386" s="34"/>
      <c r="HW386" s="34"/>
      <c r="HX386" s="34"/>
      <c r="HY386" s="34"/>
      <c r="HZ386" s="34"/>
      <c r="IA386" s="34"/>
      <c r="IB386" s="34"/>
      <c r="IC386" s="34"/>
      <c r="ID386" s="34"/>
      <c r="IE386" s="34"/>
      <c r="IF386" s="34"/>
      <c r="IG386" s="34"/>
      <c r="IH386" s="34"/>
      <c r="II386" s="34"/>
      <c r="IJ386" s="34"/>
      <c r="IK386" s="34"/>
      <c r="IL386" s="34"/>
      <c r="IM386" s="34"/>
      <c r="IN386" s="34"/>
      <c r="IO386" s="34"/>
      <c r="IP386" s="34"/>
      <c r="IQ386" s="34"/>
      <c r="IR386" s="34"/>
      <c r="IS386" s="34"/>
      <c r="IT386" s="34"/>
      <c r="IU386" s="34"/>
      <c r="IV386" s="34"/>
      <c r="IW386" s="34"/>
      <c r="IX386" s="34"/>
      <c r="IY386" s="34"/>
      <c r="IZ386" s="34"/>
      <c r="JA386" s="34"/>
      <c r="JB386" s="34"/>
      <c r="JC386" s="34"/>
      <c r="JD386" s="34"/>
      <c r="JE386" s="34"/>
      <c r="JF386" s="34"/>
      <c r="JG386" s="34"/>
      <c r="JH386" s="34"/>
      <c r="JI386" s="34"/>
      <c r="JJ386" s="34"/>
      <c r="JK386" s="34"/>
      <c r="JL386" s="34"/>
      <c r="JM386" s="34"/>
      <c r="JN386" s="34"/>
      <c r="JO386" s="34"/>
      <c r="JP386" s="34"/>
      <c r="JQ386" s="34"/>
      <c r="JR386" s="34"/>
      <c r="JS386" s="34"/>
      <c r="JT386" s="34"/>
      <c r="JU386" s="34"/>
      <c r="JV386" s="34"/>
      <c r="JW386" s="34"/>
      <c r="JX386" s="34"/>
      <c r="JY386" s="34"/>
      <c r="JZ386" s="34"/>
      <c r="KA386" s="34"/>
      <c r="KB386" s="34"/>
      <c r="KC386" s="34"/>
      <c r="KD386" s="34"/>
      <c r="KE386" s="34"/>
      <c r="KF386" s="34"/>
      <c r="KG386" s="34"/>
      <c r="KH386" s="34"/>
      <c r="KI386" s="34"/>
      <c r="KJ386" s="34"/>
      <c r="KK386" s="34"/>
      <c r="KL386" s="34"/>
      <c r="KM386" s="34"/>
      <c r="KN386" s="34"/>
      <c r="KO386" s="34"/>
      <c r="KP386" s="34"/>
      <c r="KQ386" s="34"/>
      <c r="KR386" s="34"/>
      <c r="KS386" s="34"/>
      <c r="KT386" s="34"/>
      <c r="KU386" s="34"/>
      <c r="KV386" s="34"/>
      <c r="KW386" s="34"/>
      <c r="KX386" s="34"/>
      <c r="KY386" s="34"/>
      <c r="KZ386" s="34"/>
      <c r="LA386" s="34"/>
      <c r="LB386" s="34"/>
      <c r="LC386" s="34"/>
      <c r="LD386" s="34"/>
      <c r="LE386" s="34"/>
      <c r="LF386" s="34"/>
      <c r="LG386" s="34"/>
      <c r="LH386" s="34"/>
      <c r="LI386" s="34"/>
      <c r="LJ386" s="34"/>
      <c r="LK386" s="34"/>
      <c r="LL386" s="34"/>
      <c r="LM386" s="34"/>
      <c r="LN386" s="34"/>
      <c r="LO386" s="34"/>
      <c r="LP386" s="34"/>
      <c r="LQ386" s="34"/>
      <c r="LR386" s="34"/>
      <c r="LS386" s="34"/>
      <c r="LT386" s="34"/>
      <c r="LU386" s="34"/>
      <c r="LV386" s="34"/>
      <c r="LW386" s="34"/>
      <c r="LX386" s="34"/>
      <c r="LY386" s="34"/>
      <c r="LZ386" s="34"/>
      <c r="MA386" s="34"/>
      <c r="MB386" s="34"/>
      <c r="MC386" s="34"/>
      <c r="MD386" s="34"/>
      <c r="ME386" s="34"/>
      <c r="MF386" s="34"/>
      <c r="MG386" s="34"/>
      <c r="MH386" s="34"/>
      <c r="MI386" s="34"/>
      <c r="MJ386" s="34"/>
      <c r="MK386" s="34"/>
      <c r="ML386" s="34"/>
      <c r="MM386" s="34"/>
      <c r="MN386" s="34"/>
      <c r="MO386" s="34"/>
      <c r="MP386" s="34"/>
      <c r="MQ386" s="34"/>
      <c r="MR386" s="34"/>
      <c r="MS386" s="34"/>
      <c r="MT386" s="34"/>
      <c r="MU386" s="34"/>
      <c r="MV386" s="34"/>
      <c r="MW386" s="34"/>
      <c r="MX386" s="34"/>
      <c r="MY386" s="34"/>
      <c r="MZ386" s="34"/>
      <c r="NA386" s="34"/>
      <c r="NB386" s="34"/>
      <c r="NC386" s="34"/>
      <c r="ND386" s="34"/>
      <c r="NE386" s="34"/>
      <c r="NF386" s="34"/>
      <c r="NG386" s="34"/>
      <c r="NH386" s="34"/>
      <c r="NI386" s="34"/>
      <c r="NJ386" s="34"/>
      <c r="NK386" s="34"/>
      <c r="NL386" s="34"/>
      <c r="NM386" s="34"/>
      <c r="NN386" s="34"/>
      <c r="NO386" s="34"/>
      <c r="NP386" s="34"/>
      <c r="NQ386" s="34"/>
      <c r="NR386" s="34"/>
      <c r="NS386" s="34"/>
      <c r="NT386" s="34"/>
      <c r="NU386" s="34"/>
      <c r="NV386" s="34"/>
      <c r="NW386" s="34"/>
      <c r="NX386" s="34"/>
      <c r="NY386" s="34"/>
      <c r="NZ386" s="34"/>
      <c r="OA386" s="34"/>
      <c r="OB386" s="34"/>
      <c r="OC386" s="34"/>
      <c r="OD386" s="34"/>
      <c r="OE386" s="34"/>
      <c r="OF386" s="34"/>
      <c r="OG386" s="34"/>
      <c r="OH386" s="34"/>
      <c r="OI386" s="34"/>
      <c r="OJ386" s="34"/>
      <c r="OK386" s="34"/>
      <c r="OL386" s="34"/>
      <c r="OM386" s="34"/>
      <c r="ON386" s="34"/>
      <c r="OO386" s="34"/>
      <c r="OP386" s="34"/>
      <c r="OQ386" s="34"/>
      <c r="OR386" s="34"/>
      <c r="OS386" s="34"/>
      <c r="OT386" s="34"/>
      <c r="OU386" s="34"/>
      <c r="OV386" s="34"/>
      <c r="OW386" s="34"/>
      <c r="OX386" s="34"/>
      <c r="OY386" s="34"/>
      <c r="OZ386" s="34"/>
      <c r="PA386" s="34"/>
      <c r="PB386" s="34"/>
      <c r="PC386" s="34"/>
      <c r="PD386" s="34"/>
      <c r="PE386" s="34"/>
      <c r="PF386" s="34"/>
      <c r="PG386" s="34"/>
      <c r="PH386" s="34"/>
      <c r="PI386" s="34"/>
      <c r="PJ386" s="34"/>
      <c r="PK386" s="34"/>
      <c r="PL386" s="34"/>
      <c r="PM386" s="34"/>
      <c r="PN386" s="34"/>
      <c r="PO386" s="34"/>
      <c r="PP386" s="34"/>
      <c r="PQ386" s="34"/>
      <c r="PR386" s="34"/>
      <c r="PS386" s="34"/>
      <c r="PT386" s="34"/>
      <c r="PU386" s="34"/>
      <c r="PV386" s="34"/>
      <c r="PW386" s="34"/>
      <c r="PX386" s="34"/>
      <c r="PY386" s="34"/>
      <c r="PZ386" s="34"/>
    </row>
    <row r="387" spans="1:442" s="35" customFormat="1">
      <c r="A387" s="36" t="s">
        <v>90</v>
      </c>
      <c r="B387" s="37" t="s">
        <v>454</v>
      </c>
      <c r="C387" s="27">
        <v>61975.863799999999</v>
      </c>
      <c r="D387" s="28">
        <v>6.037E-5</v>
      </c>
      <c r="E387" s="28">
        <v>6.1199999999999997E-5</v>
      </c>
      <c r="F387" s="32">
        <v>743682</v>
      </c>
      <c r="G387" s="31">
        <v>854785</v>
      </c>
      <c r="H387" s="33">
        <v>651611</v>
      </c>
      <c r="I387" s="32">
        <v>32363</v>
      </c>
      <c r="J387" s="31">
        <v>8891.3416747211068</v>
      </c>
      <c r="K387" s="31">
        <v>41254.341674721109</v>
      </c>
      <c r="L387" s="31">
        <v>-14489</v>
      </c>
      <c r="M387" s="33">
        <v>26765.341674721109</v>
      </c>
      <c r="N387" s="32">
        <v>9195</v>
      </c>
      <c r="O387" s="31">
        <v>0</v>
      </c>
      <c r="P387" s="31">
        <v>12564</v>
      </c>
      <c r="Q387" s="31">
        <v>0</v>
      </c>
      <c r="R387" s="33">
        <v>21759</v>
      </c>
      <c r="S387" s="32">
        <v>9</v>
      </c>
      <c r="T387" s="31">
        <v>20435</v>
      </c>
      <c r="U387" s="31">
        <v>11808</v>
      </c>
      <c r="V387" s="31">
        <v>5668.9950251126957</v>
      </c>
      <c r="W387" s="30">
        <v>37920.995025112694</v>
      </c>
      <c r="X387" s="32">
        <v>-17509.995025112694</v>
      </c>
      <c r="Y387" s="31">
        <v>-1381</v>
      </c>
      <c r="Z387" s="31">
        <v>3327</v>
      </c>
      <c r="AA387" s="31">
        <v>-598</v>
      </c>
      <c r="AB387" s="31">
        <v>0</v>
      </c>
      <c r="AC387" s="33">
        <v>0</v>
      </c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  <c r="FZ387" s="34"/>
      <c r="GA387" s="34"/>
      <c r="GB387" s="34"/>
      <c r="GC387" s="34"/>
      <c r="GD387" s="34"/>
      <c r="GE387" s="34"/>
      <c r="GF387" s="34"/>
      <c r="GG387" s="34"/>
      <c r="GH387" s="34"/>
      <c r="GI387" s="34"/>
      <c r="GJ387" s="34"/>
      <c r="GK387" s="34"/>
      <c r="GL387" s="34"/>
      <c r="GM387" s="34"/>
      <c r="GN387" s="34"/>
      <c r="GO387" s="34"/>
      <c r="GP387" s="34"/>
      <c r="GQ387" s="34"/>
      <c r="GR387" s="34"/>
      <c r="GS387" s="34"/>
      <c r="GT387" s="34"/>
      <c r="GU387" s="34"/>
      <c r="GV387" s="34"/>
      <c r="GW387" s="34"/>
      <c r="GX387" s="34"/>
      <c r="GY387" s="34"/>
      <c r="GZ387" s="34"/>
      <c r="HA387" s="34"/>
      <c r="HB387" s="34"/>
      <c r="HC387" s="34"/>
      <c r="HD387" s="34"/>
      <c r="HE387" s="34"/>
      <c r="HF387" s="34"/>
      <c r="HG387" s="34"/>
      <c r="HH387" s="34"/>
      <c r="HI387" s="34"/>
      <c r="HJ387" s="34"/>
      <c r="HK387" s="34"/>
      <c r="HL387" s="34"/>
      <c r="HM387" s="34"/>
      <c r="HN387" s="34"/>
      <c r="HO387" s="34"/>
      <c r="HP387" s="34"/>
      <c r="HQ387" s="34"/>
      <c r="HR387" s="34"/>
      <c r="HS387" s="34"/>
      <c r="HT387" s="34"/>
      <c r="HU387" s="34"/>
      <c r="HV387" s="34"/>
      <c r="HW387" s="34"/>
      <c r="HX387" s="34"/>
      <c r="HY387" s="34"/>
      <c r="HZ387" s="34"/>
      <c r="IA387" s="34"/>
      <c r="IB387" s="34"/>
      <c r="IC387" s="34"/>
      <c r="ID387" s="34"/>
      <c r="IE387" s="34"/>
      <c r="IF387" s="34"/>
      <c r="IG387" s="34"/>
      <c r="IH387" s="34"/>
      <c r="II387" s="34"/>
      <c r="IJ387" s="34"/>
      <c r="IK387" s="34"/>
      <c r="IL387" s="34"/>
      <c r="IM387" s="34"/>
      <c r="IN387" s="34"/>
      <c r="IO387" s="34"/>
      <c r="IP387" s="34"/>
      <c r="IQ387" s="34"/>
      <c r="IR387" s="34"/>
      <c r="IS387" s="34"/>
      <c r="IT387" s="34"/>
      <c r="IU387" s="34"/>
      <c r="IV387" s="34"/>
      <c r="IW387" s="34"/>
      <c r="IX387" s="34"/>
      <c r="IY387" s="34"/>
      <c r="IZ387" s="34"/>
      <c r="JA387" s="34"/>
      <c r="JB387" s="34"/>
      <c r="JC387" s="34"/>
      <c r="JD387" s="34"/>
      <c r="JE387" s="34"/>
      <c r="JF387" s="34"/>
      <c r="JG387" s="34"/>
      <c r="JH387" s="34"/>
      <c r="JI387" s="34"/>
      <c r="JJ387" s="34"/>
      <c r="JK387" s="34"/>
      <c r="JL387" s="34"/>
      <c r="JM387" s="34"/>
      <c r="JN387" s="34"/>
      <c r="JO387" s="34"/>
      <c r="JP387" s="34"/>
      <c r="JQ387" s="34"/>
      <c r="JR387" s="34"/>
      <c r="JS387" s="34"/>
      <c r="JT387" s="34"/>
      <c r="JU387" s="34"/>
      <c r="JV387" s="34"/>
      <c r="JW387" s="34"/>
      <c r="JX387" s="34"/>
      <c r="JY387" s="34"/>
      <c r="JZ387" s="34"/>
      <c r="KA387" s="34"/>
      <c r="KB387" s="34"/>
      <c r="KC387" s="34"/>
      <c r="KD387" s="34"/>
      <c r="KE387" s="34"/>
      <c r="KF387" s="34"/>
      <c r="KG387" s="34"/>
      <c r="KH387" s="34"/>
      <c r="KI387" s="34"/>
      <c r="KJ387" s="34"/>
      <c r="KK387" s="34"/>
      <c r="KL387" s="34"/>
      <c r="KM387" s="34"/>
      <c r="KN387" s="34"/>
      <c r="KO387" s="34"/>
      <c r="KP387" s="34"/>
      <c r="KQ387" s="34"/>
      <c r="KR387" s="34"/>
      <c r="KS387" s="34"/>
      <c r="KT387" s="34"/>
      <c r="KU387" s="34"/>
      <c r="KV387" s="34"/>
      <c r="KW387" s="34"/>
      <c r="KX387" s="34"/>
      <c r="KY387" s="34"/>
      <c r="KZ387" s="34"/>
      <c r="LA387" s="34"/>
      <c r="LB387" s="34"/>
      <c r="LC387" s="34"/>
      <c r="LD387" s="34"/>
      <c r="LE387" s="34"/>
      <c r="LF387" s="34"/>
      <c r="LG387" s="34"/>
      <c r="LH387" s="34"/>
      <c r="LI387" s="34"/>
      <c r="LJ387" s="34"/>
      <c r="LK387" s="34"/>
      <c r="LL387" s="34"/>
      <c r="LM387" s="34"/>
      <c r="LN387" s="34"/>
      <c r="LO387" s="34"/>
      <c r="LP387" s="34"/>
      <c r="LQ387" s="34"/>
      <c r="LR387" s="34"/>
      <c r="LS387" s="34"/>
      <c r="LT387" s="34"/>
      <c r="LU387" s="34"/>
      <c r="LV387" s="34"/>
      <c r="LW387" s="34"/>
      <c r="LX387" s="34"/>
      <c r="LY387" s="34"/>
      <c r="LZ387" s="34"/>
      <c r="MA387" s="34"/>
      <c r="MB387" s="34"/>
      <c r="MC387" s="34"/>
      <c r="MD387" s="34"/>
      <c r="ME387" s="34"/>
      <c r="MF387" s="34"/>
      <c r="MG387" s="34"/>
      <c r="MH387" s="34"/>
      <c r="MI387" s="34"/>
      <c r="MJ387" s="34"/>
      <c r="MK387" s="34"/>
      <c r="ML387" s="34"/>
      <c r="MM387" s="34"/>
      <c r="MN387" s="34"/>
      <c r="MO387" s="34"/>
      <c r="MP387" s="34"/>
      <c r="MQ387" s="34"/>
      <c r="MR387" s="34"/>
      <c r="MS387" s="34"/>
      <c r="MT387" s="34"/>
      <c r="MU387" s="34"/>
      <c r="MV387" s="34"/>
      <c r="MW387" s="34"/>
      <c r="MX387" s="34"/>
      <c r="MY387" s="34"/>
      <c r="MZ387" s="34"/>
      <c r="NA387" s="34"/>
      <c r="NB387" s="34"/>
      <c r="NC387" s="34"/>
      <c r="ND387" s="34"/>
      <c r="NE387" s="34"/>
      <c r="NF387" s="34"/>
      <c r="NG387" s="34"/>
      <c r="NH387" s="34"/>
      <c r="NI387" s="34"/>
      <c r="NJ387" s="34"/>
      <c r="NK387" s="34"/>
      <c r="NL387" s="34"/>
      <c r="NM387" s="34"/>
      <c r="NN387" s="34"/>
      <c r="NO387" s="34"/>
      <c r="NP387" s="34"/>
      <c r="NQ387" s="34"/>
      <c r="NR387" s="34"/>
      <c r="NS387" s="34"/>
      <c r="NT387" s="34"/>
      <c r="NU387" s="34"/>
      <c r="NV387" s="34"/>
      <c r="NW387" s="34"/>
      <c r="NX387" s="34"/>
      <c r="NY387" s="34"/>
      <c r="NZ387" s="34"/>
      <c r="OA387" s="34"/>
      <c r="OB387" s="34"/>
      <c r="OC387" s="34"/>
      <c r="OD387" s="34"/>
      <c r="OE387" s="34"/>
      <c r="OF387" s="34"/>
      <c r="OG387" s="34"/>
      <c r="OH387" s="34"/>
      <c r="OI387" s="34"/>
      <c r="OJ387" s="34"/>
      <c r="OK387" s="34"/>
      <c r="OL387" s="34"/>
      <c r="OM387" s="34"/>
      <c r="ON387" s="34"/>
      <c r="OO387" s="34"/>
      <c r="OP387" s="34"/>
      <c r="OQ387" s="34"/>
      <c r="OR387" s="34"/>
      <c r="OS387" s="34"/>
      <c r="OT387" s="34"/>
      <c r="OU387" s="34"/>
      <c r="OV387" s="34"/>
      <c r="OW387" s="34"/>
      <c r="OX387" s="34"/>
      <c r="OY387" s="34"/>
      <c r="OZ387" s="34"/>
      <c r="PA387" s="34"/>
      <c r="PB387" s="34"/>
      <c r="PC387" s="34"/>
      <c r="PD387" s="34"/>
      <c r="PE387" s="34"/>
      <c r="PF387" s="34"/>
      <c r="PG387" s="34"/>
      <c r="PH387" s="34"/>
      <c r="PI387" s="34"/>
      <c r="PJ387" s="34"/>
      <c r="PK387" s="34"/>
      <c r="PL387" s="34"/>
      <c r="PM387" s="34"/>
      <c r="PN387" s="34"/>
      <c r="PO387" s="34"/>
      <c r="PP387" s="34"/>
      <c r="PQ387" s="34"/>
      <c r="PR387" s="34"/>
      <c r="PS387" s="34"/>
      <c r="PT387" s="34"/>
      <c r="PU387" s="34"/>
      <c r="PV387" s="34"/>
      <c r="PW387" s="34"/>
      <c r="PX387" s="34"/>
      <c r="PY387" s="34"/>
      <c r="PZ387" s="34"/>
    </row>
    <row r="388" spans="1:442" s="35" customFormat="1">
      <c r="A388" s="36" t="s">
        <v>91</v>
      </c>
      <c r="B388" s="37" t="s">
        <v>161</v>
      </c>
      <c r="C388" s="27">
        <v>0</v>
      </c>
      <c r="D388" s="28">
        <v>0</v>
      </c>
      <c r="E388" s="28">
        <v>0</v>
      </c>
      <c r="F388" s="32">
        <v>0</v>
      </c>
      <c r="G388" s="31">
        <v>0</v>
      </c>
      <c r="H388" s="33">
        <v>0</v>
      </c>
      <c r="I388" s="32">
        <v>0</v>
      </c>
      <c r="J388" s="31">
        <v>0</v>
      </c>
      <c r="K388" s="31">
        <v>0</v>
      </c>
      <c r="L388" s="31">
        <v>0</v>
      </c>
      <c r="M388" s="33">
        <v>0</v>
      </c>
      <c r="N388" s="32">
        <v>0</v>
      </c>
      <c r="O388" s="31">
        <v>0</v>
      </c>
      <c r="P388" s="31">
        <v>0</v>
      </c>
      <c r="Q388" s="31">
        <v>0</v>
      </c>
      <c r="R388" s="33">
        <v>0</v>
      </c>
      <c r="S388" s="32">
        <v>0</v>
      </c>
      <c r="T388" s="31">
        <v>0</v>
      </c>
      <c r="U388" s="31">
        <v>0</v>
      </c>
      <c r="V388" s="31">
        <v>0</v>
      </c>
      <c r="W388" s="30">
        <v>0</v>
      </c>
      <c r="X388" s="32">
        <v>0</v>
      </c>
      <c r="Y388" s="31">
        <v>0</v>
      </c>
      <c r="Z388" s="31">
        <v>0</v>
      </c>
      <c r="AA388" s="31">
        <v>0</v>
      </c>
      <c r="AB388" s="31">
        <v>0</v>
      </c>
      <c r="AC388" s="33">
        <v>0</v>
      </c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  <c r="FZ388" s="34"/>
      <c r="GA388" s="34"/>
      <c r="GB388" s="34"/>
      <c r="GC388" s="34"/>
      <c r="GD388" s="34"/>
      <c r="GE388" s="34"/>
      <c r="GF388" s="34"/>
      <c r="GG388" s="34"/>
      <c r="GH388" s="34"/>
      <c r="GI388" s="34"/>
      <c r="GJ388" s="34"/>
      <c r="GK388" s="34"/>
      <c r="GL388" s="34"/>
      <c r="GM388" s="34"/>
      <c r="GN388" s="34"/>
      <c r="GO388" s="34"/>
      <c r="GP388" s="34"/>
      <c r="GQ388" s="34"/>
      <c r="GR388" s="34"/>
      <c r="GS388" s="34"/>
      <c r="GT388" s="34"/>
      <c r="GU388" s="34"/>
      <c r="GV388" s="34"/>
      <c r="GW388" s="34"/>
      <c r="GX388" s="34"/>
      <c r="GY388" s="34"/>
      <c r="GZ388" s="34"/>
      <c r="HA388" s="34"/>
      <c r="HB388" s="34"/>
      <c r="HC388" s="34"/>
      <c r="HD388" s="34"/>
      <c r="HE388" s="34"/>
      <c r="HF388" s="34"/>
      <c r="HG388" s="34"/>
      <c r="HH388" s="34"/>
      <c r="HI388" s="34"/>
      <c r="HJ388" s="34"/>
      <c r="HK388" s="34"/>
      <c r="HL388" s="34"/>
      <c r="HM388" s="34"/>
      <c r="HN388" s="34"/>
      <c r="HO388" s="34"/>
      <c r="HP388" s="34"/>
      <c r="HQ388" s="34"/>
      <c r="HR388" s="34"/>
      <c r="HS388" s="34"/>
      <c r="HT388" s="34"/>
      <c r="HU388" s="34"/>
      <c r="HV388" s="34"/>
      <c r="HW388" s="34"/>
      <c r="HX388" s="34"/>
      <c r="HY388" s="34"/>
      <c r="HZ388" s="34"/>
      <c r="IA388" s="34"/>
      <c r="IB388" s="34"/>
      <c r="IC388" s="34"/>
      <c r="ID388" s="34"/>
      <c r="IE388" s="34"/>
      <c r="IF388" s="34"/>
      <c r="IG388" s="34"/>
      <c r="IH388" s="34"/>
      <c r="II388" s="34"/>
      <c r="IJ388" s="34"/>
      <c r="IK388" s="34"/>
      <c r="IL388" s="34"/>
      <c r="IM388" s="34"/>
      <c r="IN388" s="34"/>
      <c r="IO388" s="34"/>
      <c r="IP388" s="34"/>
      <c r="IQ388" s="34"/>
      <c r="IR388" s="34"/>
      <c r="IS388" s="34"/>
      <c r="IT388" s="34"/>
      <c r="IU388" s="34"/>
      <c r="IV388" s="34"/>
      <c r="IW388" s="34"/>
      <c r="IX388" s="34"/>
      <c r="IY388" s="34"/>
      <c r="IZ388" s="34"/>
      <c r="JA388" s="34"/>
      <c r="JB388" s="34"/>
      <c r="JC388" s="34"/>
      <c r="JD388" s="34"/>
      <c r="JE388" s="34"/>
      <c r="JF388" s="34"/>
      <c r="JG388" s="34"/>
      <c r="JH388" s="34"/>
      <c r="JI388" s="34"/>
      <c r="JJ388" s="34"/>
      <c r="JK388" s="34"/>
      <c r="JL388" s="34"/>
      <c r="JM388" s="34"/>
      <c r="JN388" s="34"/>
      <c r="JO388" s="34"/>
      <c r="JP388" s="34"/>
      <c r="JQ388" s="34"/>
      <c r="JR388" s="34"/>
      <c r="JS388" s="34"/>
      <c r="JT388" s="34"/>
      <c r="JU388" s="34"/>
      <c r="JV388" s="34"/>
      <c r="JW388" s="34"/>
      <c r="JX388" s="34"/>
      <c r="JY388" s="34"/>
      <c r="JZ388" s="34"/>
      <c r="KA388" s="34"/>
      <c r="KB388" s="34"/>
      <c r="KC388" s="34"/>
      <c r="KD388" s="34"/>
      <c r="KE388" s="34"/>
      <c r="KF388" s="34"/>
      <c r="KG388" s="34"/>
      <c r="KH388" s="34"/>
      <c r="KI388" s="34"/>
      <c r="KJ388" s="34"/>
      <c r="KK388" s="34"/>
      <c r="KL388" s="34"/>
      <c r="KM388" s="34"/>
      <c r="KN388" s="34"/>
      <c r="KO388" s="34"/>
      <c r="KP388" s="34"/>
      <c r="KQ388" s="34"/>
      <c r="KR388" s="34"/>
      <c r="KS388" s="34"/>
      <c r="KT388" s="34"/>
      <c r="KU388" s="34"/>
      <c r="KV388" s="34"/>
      <c r="KW388" s="34"/>
      <c r="KX388" s="34"/>
      <c r="KY388" s="34"/>
      <c r="KZ388" s="34"/>
      <c r="LA388" s="34"/>
      <c r="LB388" s="34"/>
      <c r="LC388" s="34"/>
      <c r="LD388" s="34"/>
      <c r="LE388" s="34"/>
      <c r="LF388" s="34"/>
      <c r="LG388" s="34"/>
      <c r="LH388" s="34"/>
      <c r="LI388" s="34"/>
      <c r="LJ388" s="34"/>
      <c r="LK388" s="34"/>
      <c r="LL388" s="34"/>
      <c r="LM388" s="34"/>
      <c r="LN388" s="34"/>
      <c r="LO388" s="34"/>
      <c r="LP388" s="34"/>
      <c r="LQ388" s="34"/>
      <c r="LR388" s="34"/>
      <c r="LS388" s="34"/>
      <c r="LT388" s="34"/>
      <c r="LU388" s="34"/>
      <c r="LV388" s="34"/>
      <c r="LW388" s="34"/>
      <c r="LX388" s="34"/>
      <c r="LY388" s="34"/>
      <c r="LZ388" s="34"/>
      <c r="MA388" s="34"/>
      <c r="MB388" s="34"/>
      <c r="MC388" s="34"/>
      <c r="MD388" s="34"/>
      <c r="ME388" s="34"/>
      <c r="MF388" s="34"/>
      <c r="MG388" s="34"/>
      <c r="MH388" s="34"/>
      <c r="MI388" s="34"/>
      <c r="MJ388" s="34"/>
      <c r="MK388" s="34"/>
      <c r="ML388" s="34"/>
      <c r="MM388" s="34"/>
      <c r="MN388" s="34"/>
      <c r="MO388" s="34"/>
      <c r="MP388" s="34"/>
      <c r="MQ388" s="34"/>
      <c r="MR388" s="34"/>
      <c r="MS388" s="34"/>
      <c r="MT388" s="34"/>
      <c r="MU388" s="34"/>
      <c r="MV388" s="34"/>
      <c r="MW388" s="34"/>
      <c r="MX388" s="34"/>
      <c r="MY388" s="34"/>
      <c r="MZ388" s="34"/>
      <c r="NA388" s="34"/>
      <c r="NB388" s="34"/>
      <c r="NC388" s="34"/>
      <c r="ND388" s="34"/>
      <c r="NE388" s="34"/>
      <c r="NF388" s="34"/>
      <c r="NG388" s="34"/>
      <c r="NH388" s="34"/>
      <c r="NI388" s="34"/>
      <c r="NJ388" s="34"/>
      <c r="NK388" s="34"/>
      <c r="NL388" s="34"/>
      <c r="NM388" s="34"/>
      <c r="NN388" s="34"/>
      <c r="NO388" s="34"/>
      <c r="NP388" s="34"/>
      <c r="NQ388" s="34"/>
      <c r="NR388" s="34"/>
      <c r="NS388" s="34"/>
      <c r="NT388" s="34"/>
      <c r="NU388" s="34"/>
      <c r="NV388" s="34"/>
      <c r="NW388" s="34"/>
      <c r="NX388" s="34"/>
      <c r="NY388" s="34"/>
      <c r="NZ388" s="34"/>
      <c r="OA388" s="34"/>
      <c r="OB388" s="34"/>
      <c r="OC388" s="34"/>
      <c r="OD388" s="34"/>
      <c r="OE388" s="34"/>
      <c r="OF388" s="34"/>
      <c r="OG388" s="34"/>
      <c r="OH388" s="34"/>
      <c r="OI388" s="34"/>
      <c r="OJ388" s="34"/>
      <c r="OK388" s="34"/>
      <c r="OL388" s="34"/>
      <c r="OM388" s="34"/>
      <c r="ON388" s="34"/>
      <c r="OO388" s="34"/>
      <c r="OP388" s="34"/>
      <c r="OQ388" s="34"/>
      <c r="OR388" s="34"/>
      <c r="OS388" s="34"/>
      <c r="OT388" s="34"/>
      <c r="OU388" s="34"/>
      <c r="OV388" s="34"/>
      <c r="OW388" s="34"/>
      <c r="OX388" s="34"/>
      <c r="OY388" s="34"/>
      <c r="OZ388" s="34"/>
      <c r="PA388" s="34"/>
      <c r="PB388" s="34"/>
      <c r="PC388" s="34"/>
      <c r="PD388" s="34"/>
      <c r="PE388" s="34"/>
      <c r="PF388" s="34"/>
      <c r="PG388" s="34"/>
      <c r="PH388" s="34"/>
      <c r="PI388" s="34"/>
      <c r="PJ388" s="34"/>
      <c r="PK388" s="34"/>
      <c r="PL388" s="34"/>
      <c r="PM388" s="34"/>
      <c r="PN388" s="34"/>
      <c r="PO388" s="34"/>
      <c r="PP388" s="34"/>
      <c r="PQ388" s="34"/>
      <c r="PR388" s="34"/>
      <c r="PS388" s="34"/>
      <c r="PT388" s="34"/>
      <c r="PU388" s="34"/>
      <c r="PV388" s="34"/>
      <c r="PW388" s="34"/>
      <c r="PX388" s="34"/>
      <c r="PY388" s="34"/>
      <c r="PZ388" s="34"/>
    </row>
    <row r="389" spans="1:442" s="35" customFormat="1">
      <c r="A389" s="36" t="s">
        <v>92</v>
      </c>
      <c r="B389" s="37" t="s">
        <v>455</v>
      </c>
      <c r="C389" s="27">
        <v>50294.297599999998</v>
      </c>
      <c r="D389" s="28">
        <v>4.9060000000000001E-5</v>
      </c>
      <c r="E389" s="28">
        <v>5.003E-5</v>
      </c>
      <c r="F389" s="32">
        <v>604357</v>
      </c>
      <c r="G389" s="31">
        <v>694645</v>
      </c>
      <c r="H389" s="33">
        <v>529535</v>
      </c>
      <c r="I389" s="32">
        <v>26300</v>
      </c>
      <c r="J389" s="31">
        <v>-9794.9776904969876</v>
      </c>
      <c r="K389" s="31">
        <v>16505.022309503012</v>
      </c>
      <c r="L389" s="31">
        <v>-11774</v>
      </c>
      <c r="M389" s="33">
        <v>4731.0223095030124</v>
      </c>
      <c r="N389" s="32">
        <v>7472</v>
      </c>
      <c r="O389" s="31">
        <v>0</v>
      </c>
      <c r="P389" s="31">
        <v>10210</v>
      </c>
      <c r="Q389" s="31">
        <v>0</v>
      </c>
      <c r="R389" s="33">
        <v>17682</v>
      </c>
      <c r="S389" s="32">
        <v>7</v>
      </c>
      <c r="T389" s="31">
        <v>16606</v>
      </c>
      <c r="U389" s="31">
        <v>9595</v>
      </c>
      <c r="V389" s="31">
        <v>6560.2879133976185</v>
      </c>
      <c r="W389" s="30">
        <v>32768.287913397617</v>
      </c>
      <c r="X389" s="32">
        <v>-16183.287913397618</v>
      </c>
      <c r="Y389" s="31">
        <v>-1122</v>
      </c>
      <c r="Z389" s="31">
        <v>2704</v>
      </c>
      <c r="AA389" s="31">
        <v>-485</v>
      </c>
      <c r="AB389" s="31">
        <v>0</v>
      </c>
      <c r="AC389" s="33">
        <v>0</v>
      </c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  <c r="FZ389" s="34"/>
      <c r="GA389" s="34"/>
      <c r="GB389" s="34"/>
      <c r="GC389" s="34"/>
      <c r="GD389" s="34"/>
      <c r="GE389" s="34"/>
      <c r="GF389" s="34"/>
      <c r="GG389" s="34"/>
      <c r="GH389" s="34"/>
      <c r="GI389" s="34"/>
      <c r="GJ389" s="34"/>
      <c r="GK389" s="34"/>
      <c r="GL389" s="34"/>
      <c r="GM389" s="34"/>
      <c r="GN389" s="34"/>
      <c r="GO389" s="34"/>
      <c r="GP389" s="34"/>
      <c r="GQ389" s="34"/>
      <c r="GR389" s="34"/>
      <c r="GS389" s="34"/>
      <c r="GT389" s="34"/>
      <c r="GU389" s="34"/>
      <c r="GV389" s="34"/>
      <c r="GW389" s="34"/>
      <c r="GX389" s="34"/>
      <c r="GY389" s="34"/>
      <c r="GZ389" s="34"/>
      <c r="HA389" s="34"/>
      <c r="HB389" s="34"/>
      <c r="HC389" s="34"/>
      <c r="HD389" s="34"/>
      <c r="HE389" s="34"/>
      <c r="HF389" s="34"/>
      <c r="HG389" s="34"/>
      <c r="HH389" s="34"/>
      <c r="HI389" s="34"/>
      <c r="HJ389" s="34"/>
      <c r="HK389" s="34"/>
      <c r="HL389" s="34"/>
      <c r="HM389" s="34"/>
      <c r="HN389" s="34"/>
      <c r="HO389" s="34"/>
      <c r="HP389" s="34"/>
      <c r="HQ389" s="34"/>
      <c r="HR389" s="34"/>
      <c r="HS389" s="34"/>
      <c r="HT389" s="34"/>
      <c r="HU389" s="34"/>
      <c r="HV389" s="34"/>
      <c r="HW389" s="34"/>
      <c r="HX389" s="34"/>
      <c r="HY389" s="34"/>
      <c r="HZ389" s="34"/>
      <c r="IA389" s="34"/>
      <c r="IB389" s="34"/>
      <c r="IC389" s="34"/>
      <c r="ID389" s="34"/>
      <c r="IE389" s="34"/>
      <c r="IF389" s="34"/>
      <c r="IG389" s="34"/>
      <c r="IH389" s="34"/>
      <c r="II389" s="34"/>
      <c r="IJ389" s="34"/>
      <c r="IK389" s="34"/>
      <c r="IL389" s="34"/>
      <c r="IM389" s="34"/>
      <c r="IN389" s="34"/>
      <c r="IO389" s="34"/>
      <c r="IP389" s="34"/>
      <c r="IQ389" s="34"/>
      <c r="IR389" s="34"/>
      <c r="IS389" s="34"/>
      <c r="IT389" s="34"/>
      <c r="IU389" s="34"/>
      <c r="IV389" s="34"/>
      <c r="IW389" s="34"/>
      <c r="IX389" s="34"/>
      <c r="IY389" s="34"/>
      <c r="IZ389" s="34"/>
      <c r="JA389" s="34"/>
      <c r="JB389" s="34"/>
      <c r="JC389" s="34"/>
      <c r="JD389" s="34"/>
      <c r="JE389" s="34"/>
      <c r="JF389" s="34"/>
      <c r="JG389" s="34"/>
      <c r="JH389" s="34"/>
      <c r="JI389" s="34"/>
      <c r="JJ389" s="34"/>
      <c r="JK389" s="34"/>
      <c r="JL389" s="34"/>
      <c r="JM389" s="34"/>
      <c r="JN389" s="34"/>
      <c r="JO389" s="34"/>
      <c r="JP389" s="34"/>
      <c r="JQ389" s="34"/>
      <c r="JR389" s="34"/>
      <c r="JS389" s="34"/>
      <c r="JT389" s="34"/>
      <c r="JU389" s="34"/>
      <c r="JV389" s="34"/>
      <c r="JW389" s="34"/>
      <c r="JX389" s="34"/>
      <c r="JY389" s="34"/>
      <c r="JZ389" s="34"/>
      <c r="KA389" s="34"/>
      <c r="KB389" s="34"/>
      <c r="KC389" s="34"/>
      <c r="KD389" s="34"/>
      <c r="KE389" s="34"/>
      <c r="KF389" s="34"/>
      <c r="KG389" s="34"/>
      <c r="KH389" s="34"/>
      <c r="KI389" s="34"/>
      <c r="KJ389" s="34"/>
      <c r="KK389" s="34"/>
      <c r="KL389" s="34"/>
      <c r="KM389" s="34"/>
      <c r="KN389" s="34"/>
      <c r="KO389" s="34"/>
      <c r="KP389" s="34"/>
      <c r="KQ389" s="34"/>
      <c r="KR389" s="34"/>
      <c r="KS389" s="34"/>
      <c r="KT389" s="34"/>
      <c r="KU389" s="34"/>
      <c r="KV389" s="34"/>
      <c r="KW389" s="34"/>
      <c r="KX389" s="34"/>
      <c r="KY389" s="34"/>
      <c r="KZ389" s="34"/>
      <c r="LA389" s="34"/>
      <c r="LB389" s="34"/>
      <c r="LC389" s="34"/>
      <c r="LD389" s="34"/>
      <c r="LE389" s="34"/>
      <c r="LF389" s="34"/>
      <c r="LG389" s="34"/>
      <c r="LH389" s="34"/>
      <c r="LI389" s="34"/>
      <c r="LJ389" s="34"/>
      <c r="LK389" s="34"/>
      <c r="LL389" s="34"/>
      <c r="LM389" s="34"/>
      <c r="LN389" s="34"/>
      <c r="LO389" s="34"/>
      <c r="LP389" s="34"/>
      <c r="LQ389" s="34"/>
      <c r="LR389" s="34"/>
      <c r="LS389" s="34"/>
      <c r="LT389" s="34"/>
      <c r="LU389" s="34"/>
      <c r="LV389" s="34"/>
      <c r="LW389" s="34"/>
      <c r="LX389" s="34"/>
      <c r="LY389" s="34"/>
      <c r="LZ389" s="34"/>
      <c r="MA389" s="34"/>
      <c r="MB389" s="34"/>
      <c r="MC389" s="34"/>
      <c r="MD389" s="34"/>
      <c r="ME389" s="34"/>
      <c r="MF389" s="34"/>
      <c r="MG389" s="34"/>
      <c r="MH389" s="34"/>
      <c r="MI389" s="34"/>
      <c r="MJ389" s="34"/>
      <c r="MK389" s="34"/>
      <c r="ML389" s="34"/>
      <c r="MM389" s="34"/>
      <c r="MN389" s="34"/>
      <c r="MO389" s="34"/>
      <c r="MP389" s="34"/>
      <c r="MQ389" s="34"/>
      <c r="MR389" s="34"/>
      <c r="MS389" s="34"/>
      <c r="MT389" s="34"/>
      <c r="MU389" s="34"/>
      <c r="MV389" s="34"/>
      <c r="MW389" s="34"/>
      <c r="MX389" s="34"/>
      <c r="MY389" s="34"/>
      <c r="MZ389" s="34"/>
      <c r="NA389" s="34"/>
      <c r="NB389" s="34"/>
      <c r="NC389" s="34"/>
      <c r="ND389" s="34"/>
      <c r="NE389" s="34"/>
      <c r="NF389" s="34"/>
      <c r="NG389" s="34"/>
      <c r="NH389" s="34"/>
      <c r="NI389" s="34"/>
      <c r="NJ389" s="34"/>
      <c r="NK389" s="34"/>
      <c r="NL389" s="34"/>
      <c r="NM389" s="34"/>
      <c r="NN389" s="34"/>
      <c r="NO389" s="34"/>
      <c r="NP389" s="34"/>
      <c r="NQ389" s="34"/>
      <c r="NR389" s="34"/>
      <c r="NS389" s="34"/>
      <c r="NT389" s="34"/>
      <c r="NU389" s="34"/>
      <c r="NV389" s="34"/>
      <c r="NW389" s="34"/>
      <c r="NX389" s="34"/>
      <c r="NY389" s="34"/>
      <c r="NZ389" s="34"/>
      <c r="OA389" s="34"/>
      <c r="OB389" s="34"/>
      <c r="OC389" s="34"/>
      <c r="OD389" s="34"/>
      <c r="OE389" s="34"/>
      <c r="OF389" s="34"/>
      <c r="OG389" s="34"/>
      <c r="OH389" s="34"/>
      <c r="OI389" s="34"/>
      <c r="OJ389" s="34"/>
      <c r="OK389" s="34"/>
      <c r="OL389" s="34"/>
      <c r="OM389" s="34"/>
      <c r="ON389" s="34"/>
      <c r="OO389" s="34"/>
      <c r="OP389" s="34"/>
      <c r="OQ389" s="34"/>
      <c r="OR389" s="34"/>
      <c r="OS389" s="34"/>
      <c r="OT389" s="34"/>
      <c r="OU389" s="34"/>
      <c r="OV389" s="34"/>
      <c r="OW389" s="34"/>
      <c r="OX389" s="34"/>
      <c r="OY389" s="34"/>
      <c r="OZ389" s="34"/>
      <c r="PA389" s="34"/>
      <c r="PB389" s="34"/>
      <c r="PC389" s="34"/>
      <c r="PD389" s="34"/>
      <c r="PE389" s="34"/>
      <c r="PF389" s="34"/>
      <c r="PG389" s="34"/>
      <c r="PH389" s="34"/>
      <c r="PI389" s="34"/>
      <c r="PJ389" s="34"/>
      <c r="PK389" s="34"/>
      <c r="PL389" s="34"/>
      <c r="PM389" s="34"/>
      <c r="PN389" s="34"/>
      <c r="PO389" s="34"/>
      <c r="PP389" s="34"/>
      <c r="PQ389" s="34"/>
      <c r="PR389" s="34"/>
      <c r="PS389" s="34"/>
      <c r="PT389" s="34"/>
      <c r="PU389" s="34"/>
      <c r="PV389" s="34"/>
      <c r="PW389" s="34"/>
      <c r="PX389" s="34"/>
      <c r="PY389" s="34"/>
      <c r="PZ389" s="34"/>
    </row>
    <row r="390" spans="1:442" s="35" customFormat="1">
      <c r="A390" s="36" t="s">
        <v>93</v>
      </c>
      <c r="B390" s="37" t="s">
        <v>456</v>
      </c>
      <c r="C390" s="27">
        <v>39879.957600000002</v>
      </c>
      <c r="D390" s="28">
        <v>3.8909999999999998E-5</v>
      </c>
      <c r="E390" s="28">
        <v>3.9780000000000002E-5</v>
      </c>
      <c r="F390" s="32">
        <v>479322</v>
      </c>
      <c r="G390" s="31">
        <v>550930</v>
      </c>
      <c r="H390" s="33">
        <v>419980</v>
      </c>
      <c r="I390" s="32">
        <v>20859</v>
      </c>
      <c r="J390" s="31">
        <v>-23707.458657548181</v>
      </c>
      <c r="K390" s="31">
        <v>-2848.4586575481808</v>
      </c>
      <c r="L390" s="31">
        <v>-9338</v>
      </c>
      <c r="M390" s="33">
        <v>-12186.458657548181</v>
      </c>
      <c r="N390" s="32">
        <v>5926</v>
      </c>
      <c r="O390" s="31">
        <v>0</v>
      </c>
      <c r="P390" s="31">
        <v>8098</v>
      </c>
      <c r="Q390" s="31">
        <v>0</v>
      </c>
      <c r="R390" s="33">
        <v>14024</v>
      </c>
      <c r="S390" s="32">
        <v>6</v>
      </c>
      <c r="T390" s="31">
        <v>13171</v>
      </c>
      <c r="U390" s="31">
        <v>7610</v>
      </c>
      <c r="V390" s="31">
        <v>6059.1370672916219</v>
      </c>
      <c r="W390" s="30">
        <v>26846.137067291624</v>
      </c>
      <c r="X390" s="32">
        <v>-13691.137067291622</v>
      </c>
      <c r="Y390" s="31">
        <v>-890</v>
      </c>
      <c r="Z390" s="31">
        <v>2144</v>
      </c>
      <c r="AA390" s="31">
        <v>-385</v>
      </c>
      <c r="AB390" s="31">
        <v>0</v>
      </c>
      <c r="AC390" s="33">
        <v>0</v>
      </c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  <c r="FZ390" s="34"/>
      <c r="GA390" s="34"/>
      <c r="GB390" s="34"/>
      <c r="GC390" s="34"/>
      <c r="GD390" s="34"/>
      <c r="GE390" s="34"/>
      <c r="GF390" s="34"/>
      <c r="GG390" s="34"/>
      <c r="GH390" s="34"/>
      <c r="GI390" s="34"/>
      <c r="GJ390" s="34"/>
      <c r="GK390" s="34"/>
      <c r="GL390" s="34"/>
      <c r="GM390" s="34"/>
      <c r="GN390" s="34"/>
      <c r="GO390" s="34"/>
      <c r="GP390" s="34"/>
      <c r="GQ390" s="34"/>
      <c r="GR390" s="34"/>
      <c r="GS390" s="34"/>
      <c r="GT390" s="34"/>
      <c r="GU390" s="34"/>
      <c r="GV390" s="34"/>
      <c r="GW390" s="34"/>
      <c r="GX390" s="34"/>
      <c r="GY390" s="34"/>
      <c r="GZ390" s="34"/>
      <c r="HA390" s="34"/>
      <c r="HB390" s="34"/>
      <c r="HC390" s="34"/>
      <c r="HD390" s="34"/>
      <c r="HE390" s="34"/>
      <c r="HF390" s="34"/>
      <c r="HG390" s="34"/>
      <c r="HH390" s="34"/>
      <c r="HI390" s="34"/>
      <c r="HJ390" s="34"/>
      <c r="HK390" s="34"/>
      <c r="HL390" s="34"/>
      <c r="HM390" s="34"/>
      <c r="HN390" s="34"/>
      <c r="HO390" s="34"/>
      <c r="HP390" s="34"/>
      <c r="HQ390" s="34"/>
      <c r="HR390" s="34"/>
      <c r="HS390" s="34"/>
      <c r="HT390" s="34"/>
      <c r="HU390" s="34"/>
      <c r="HV390" s="34"/>
      <c r="HW390" s="34"/>
      <c r="HX390" s="34"/>
      <c r="HY390" s="34"/>
      <c r="HZ390" s="34"/>
      <c r="IA390" s="34"/>
      <c r="IB390" s="34"/>
      <c r="IC390" s="34"/>
      <c r="ID390" s="34"/>
      <c r="IE390" s="34"/>
      <c r="IF390" s="34"/>
      <c r="IG390" s="34"/>
      <c r="IH390" s="34"/>
      <c r="II390" s="34"/>
      <c r="IJ390" s="34"/>
      <c r="IK390" s="34"/>
      <c r="IL390" s="34"/>
      <c r="IM390" s="34"/>
      <c r="IN390" s="34"/>
      <c r="IO390" s="34"/>
      <c r="IP390" s="34"/>
      <c r="IQ390" s="34"/>
      <c r="IR390" s="34"/>
      <c r="IS390" s="34"/>
      <c r="IT390" s="34"/>
      <c r="IU390" s="34"/>
      <c r="IV390" s="34"/>
      <c r="IW390" s="34"/>
      <c r="IX390" s="34"/>
      <c r="IY390" s="34"/>
      <c r="IZ390" s="34"/>
      <c r="JA390" s="34"/>
      <c r="JB390" s="34"/>
      <c r="JC390" s="34"/>
      <c r="JD390" s="34"/>
      <c r="JE390" s="34"/>
      <c r="JF390" s="34"/>
      <c r="JG390" s="34"/>
      <c r="JH390" s="34"/>
      <c r="JI390" s="34"/>
      <c r="JJ390" s="34"/>
      <c r="JK390" s="34"/>
      <c r="JL390" s="34"/>
      <c r="JM390" s="34"/>
      <c r="JN390" s="34"/>
      <c r="JO390" s="34"/>
      <c r="JP390" s="34"/>
      <c r="JQ390" s="34"/>
      <c r="JR390" s="34"/>
      <c r="JS390" s="34"/>
      <c r="JT390" s="34"/>
      <c r="JU390" s="34"/>
      <c r="JV390" s="34"/>
      <c r="JW390" s="34"/>
      <c r="JX390" s="34"/>
      <c r="JY390" s="34"/>
      <c r="JZ390" s="34"/>
      <c r="KA390" s="34"/>
      <c r="KB390" s="34"/>
      <c r="KC390" s="34"/>
      <c r="KD390" s="34"/>
      <c r="KE390" s="34"/>
      <c r="KF390" s="34"/>
      <c r="KG390" s="34"/>
      <c r="KH390" s="34"/>
      <c r="KI390" s="34"/>
      <c r="KJ390" s="34"/>
      <c r="KK390" s="34"/>
      <c r="KL390" s="34"/>
      <c r="KM390" s="34"/>
      <c r="KN390" s="34"/>
      <c r="KO390" s="34"/>
      <c r="KP390" s="34"/>
      <c r="KQ390" s="34"/>
      <c r="KR390" s="34"/>
      <c r="KS390" s="34"/>
      <c r="KT390" s="34"/>
      <c r="KU390" s="34"/>
      <c r="KV390" s="34"/>
      <c r="KW390" s="34"/>
      <c r="KX390" s="34"/>
      <c r="KY390" s="34"/>
      <c r="KZ390" s="34"/>
      <c r="LA390" s="34"/>
      <c r="LB390" s="34"/>
      <c r="LC390" s="34"/>
      <c r="LD390" s="34"/>
      <c r="LE390" s="34"/>
      <c r="LF390" s="34"/>
      <c r="LG390" s="34"/>
      <c r="LH390" s="34"/>
      <c r="LI390" s="34"/>
      <c r="LJ390" s="34"/>
      <c r="LK390" s="34"/>
      <c r="LL390" s="34"/>
      <c r="LM390" s="34"/>
      <c r="LN390" s="34"/>
      <c r="LO390" s="34"/>
      <c r="LP390" s="34"/>
      <c r="LQ390" s="34"/>
      <c r="LR390" s="34"/>
      <c r="LS390" s="34"/>
      <c r="LT390" s="34"/>
      <c r="LU390" s="34"/>
      <c r="LV390" s="34"/>
      <c r="LW390" s="34"/>
      <c r="LX390" s="34"/>
      <c r="LY390" s="34"/>
      <c r="LZ390" s="34"/>
      <c r="MA390" s="34"/>
      <c r="MB390" s="34"/>
      <c r="MC390" s="34"/>
      <c r="MD390" s="34"/>
      <c r="ME390" s="34"/>
      <c r="MF390" s="34"/>
      <c r="MG390" s="34"/>
      <c r="MH390" s="34"/>
      <c r="MI390" s="34"/>
      <c r="MJ390" s="34"/>
      <c r="MK390" s="34"/>
      <c r="ML390" s="34"/>
      <c r="MM390" s="34"/>
      <c r="MN390" s="34"/>
      <c r="MO390" s="34"/>
      <c r="MP390" s="34"/>
      <c r="MQ390" s="34"/>
      <c r="MR390" s="34"/>
      <c r="MS390" s="34"/>
      <c r="MT390" s="34"/>
      <c r="MU390" s="34"/>
      <c r="MV390" s="34"/>
      <c r="MW390" s="34"/>
      <c r="MX390" s="34"/>
      <c r="MY390" s="34"/>
      <c r="MZ390" s="34"/>
      <c r="NA390" s="34"/>
      <c r="NB390" s="34"/>
      <c r="NC390" s="34"/>
      <c r="ND390" s="34"/>
      <c r="NE390" s="34"/>
      <c r="NF390" s="34"/>
      <c r="NG390" s="34"/>
      <c r="NH390" s="34"/>
      <c r="NI390" s="34"/>
      <c r="NJ390" s="34"/>
      <c r="NK390" s="34"/>
      <c r="NL390" s="34"/>
      <c r="NM390" s="34"/>
      <c r="NN390" s="34"/>
      <c r="NO390" s="34"/>
      <c r="NP390" s="34"/>
      <c r="NQ390" s="34"/>
      <c r="NR390" s="34"/>
      <c r="NS390" s="34"/>
      <c r="NT390" s="34"/>
      <c r="NU390" s="34"/>
      <c r="NV390" s="34"/>
      <c r="NW390" s="34"/>
      <c r="NX390" s="34"/>
      <c r="NY390" s="34"/>
      <c r="NZ390" s="34"/>
      <c r="OA390" s="34"/>
      <c r="OB390" s="34"/>
      <c r="OC390" s="34"/>
      <c r="OD390" s="34"/>
      <c r="OE390" s="34"/>
      <c r="OF390" s="34"/>
      <c r="OG390" s="34"/>
      <c r="OH390" s="34"/>
      <c r="OI390" s="34"/>
      <c r="OJ390" s="34"/>
      <c r="OK390" s="34"/>
      <c r="OL390" s="34"/>
      <c r="OM390" s="34"/>
      <c r="ON390" s="34"/>
      <c r="OO390" s="34"/>
      <c r="OP390" s="34"/>
      <c r="OQ390" s="34"/>
      <c r="OR390" s="34"/>
      <c r="OS390" s="34"/>
      <c r="OT390" s="34"/>
      <c r="OU390" s="34"/>
      <c r="OV390" s="34"/>
      <c r="OW390" s="34"/>
      <c r="OX390" s="34"/>
      <c r="OY390" s="34"/>
      <c r="OZ390" s="34"/>
      <c r="PA390" s="34"/>
      <c r="PB390" s="34"/>
      <c r="PC390" s="34"/>
      <c r="PD390" s="34"/>
      <c r="PE390" s="34"/>
      <c r="PF390" s="34"/>
      <c r="PG390" s="34"/>
      <c r="PH390" s="34"/>
      <c r="PI390" s="34"/>
      <c r="PJ390" s="34"/>
      <c r="PK390" s="34"/>
      <c r="PL390" s="34"/>
      <c r="PM390" s="34"/>
      <c r="PN390" s="34"/>
      <c r="PO390" s="34"/>
      <c r="PP390" s="34"/>
      <c r="PQ390" s="34"/>
      <c r="PR390" s="34"/>
      <c r="PS390" s="34"/>
      <c r="PT390" s="34"/>
      <c r="PU390" s="34"/>
      <c r="PV390" s="34"/>
      <c r="PW390" s="34"/>
      <c r="PX390" s="34"/>
      <c r="PY390" s="34"/>
      <c r="PZ390" s="34"/>
    </row>
    <row r="391" spans="1:442" s="35" customFormat="1">
      <c r="A391" s="36" t="s">
        <v>94</v>
      </c>
      <c r="B391" s="37" t="s">
        <v>162</v>
      </c>
      <c r="C391" s="27">
        <v>22703.6816</v>
      </c>
      <c r="D391" s="28">
        <v>2.1929999999999998E-5</v>
      </c>
      <c r="E391" s="28">
        <v>2.173E-5</v>
      </c>
      <c r="F391" s="32">
        <v>270150</v>
      </c>
      <c r="G391" s="31">
        <v>310509</v>
      </c>
      <c r="H391" s="33">
        <v>236704</v>
      </c>
      <c r="I391" s="32">
        <v>11756</v>
      </c>
      <c r="J391" s="31">
        <v>-30551.726469718084</v>
      </c>
      <c r="K391" s="31">
        <v>-18795.726469718084</v>
      </c>
      <c r="L391" s="31">
        <v>-5263</v>
      </c>
      <c r="M391" s="33">
        <v>-24058.726469718084</v>
      </c>
      <c r="N391" s="32">
        <v>3340</v>
      </c>
      <c r="O391" s="31">
        <v>0</v>
      </c>
      <c r="P391" s="31">
        <v>4564</v>
      </c>
      <c r="Q391" s="31">
        <v>1349.8519966825218</v>
      </c>
      <c r="R391" s="33">
        <v>9253.8519966825224</v>
      </c>
      <c r="S391" s="32">
        <v>3</v>
      </c>
      <c r="T391" s="31">
        <v>7423</v>
      </c>
      <c r="U391" s="31">
        <v>4289</v>
      </c>
      <c r="V391" s="31">
        <v>0</v>
      </c>
      <c r="W391" s="30">
        <v>11715</v>
      </c>
      <c r="X391" s="32">
        <v>-2951.1480033174785</v>
      </c>
      <c r="Y391" s="31">
        <v>-502</v>
      </c>
      <c r="Z391" s="31">
        <v>1209</v>
      </c>
      <c r="AA391" s="31">
        <v>-217</v>
      </c>
      <c r="AB391" s="31">
        <v>0</v>
      </c>
      <c r="AC391" s="33">
        <v>0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  <c r="FZ391" s="34"/>
      <c r="GA391" s="34"/>
      <c r="GB391" s="34"/>
      <c r="GC391" s="34"/>
      <c r="GD391" s="34"/>
      <c r="GE391" s="34"/>
      <c r="GF391" s="34"/>
      <c r="GG391" s="34"/>
      <c r="GH391" s="34"/>
      <c r="GI391" s="34"/>
      <c r="GJ391" s="34"/>
      <c r="GK391" s="34"/>
      <c r="GL391" s="34"/>
      <c r="GM391" s="34"/>
      <c r="GN391" s="34"/>
      <c r="GO391" s="34"/>
      <c r="GP391" s="34"/>
      <c r="GQ391" s="34"/>
      <c r="GR391" s="34"/>
      <c r="GS391" s="34"/>
      <c r="GT391" s="34"/>
      <c r="GU391" s="34"/>
      <c r="GV391" s="34"/>
      <c r="GW391" s="34"/>
      <c r="GX391" s="34"/>
      <c r="GY391" s="34"/>
      <c r="GZ391" s="34"/>
      <c r="HA391" s="34"/>
      <c r="HB391" s="34"/>
      <c r="HC391" s="34"/>
      <c r="HD391" s="34"/>
      <c r="HE391" s="34"/>
      <c r="HF391" s="34"/>
      <c r="HG391" s="34"/>
      <c r="HH391" s="34"/>
      <c r="HI391" s="34"/>
      <c r="HJ391" s="34"/>
      <c r="HK391" s="34"/>
      <c r="HL391" s="34"/>
      <c r="HM391" s="34"/>
      <c r="HN391" s="34"/>
      <c r="HO391" s="34"/>
      <c r="HP391" s="34"/>
      <c r="HQ391" s="34"/>
      <c r="HR391" s="34"/>
      <c r="HS391" s="34"/>
      <c r="HT391" s="34"/>
      <c r="HU391" s="34"/>
      <c r="HV391" s="34"/>
      <c r="HW391" s="34"/>
      <c r="HX391" s="34"/>
      <c r="HY391" s="34"/>
      <c r="HZ391" s="34"/>
      <c r="IA391" s="34"/>
      <c r="IB391" s="34"/>
      <c r="IC391" s="34"/>
      <c r="ID391" s="34"/>
      <c r="IE391" s="34"/>
      <c r="IF391" s="34"/>
      <c r="IG391" s="34"/>
      <c r="IH391" s="34"/>
      <c r="II391" s="34"/>
      <c r="IJ391" s="34"/>
      <c r="IK391" s="34"/>
      <c r="IL391" s="34"/>
      <c r="IM391" s="34"/>
      <c r="IN391" s="34"/>
      <c r="IO391" s="34"/>
      <c r="IP391" s="34"/>
      <c r="IQ391" s="34"/>
      <c r="IR391" s="34"/>
      <c r="IS391" s="34"/>
      <c r="IT391" s="34"/>
      <c r="IU391" s="34"/>
      <c r="IV391" s="34"/>
      <c r="IW391" s="34"/>
      <c r="IX391" s="34"/>
      <c r="IY391" s="34"/>
      <c r="IZ391" s="34"/>
      <c r="JA391" s="34"/>
      <c r="JB391" s="34"/>
      <c r="JC391" s="34"/>
      <c r="JD391" s="34"/>
      <c r="JE391" s="34"/>
      <c r="JF391" s="34"/>
      <c r="JG391" s="34"/>
      <c r="JH391" s="34"/>
      <c r="JI391" s="34"/>
      <c r="JJ391" s="34"/>
      <c r="JK391" s="34"/>
      <c r="JL391" s="34"/>
      <c r="JM391" s="34"/>
      <c r="JN391" s="34"/>
      <c r="JO391" s="34"/>
      <c r="JP391" s="34"/>
      <c r="JQ391" s="34"/>
      <c r="JR391" s="34"/>
      <c r="JS391" s="34"/>
      <c r="JT391" s="34"/>
      <c r="JU391" s="34"/>
      <c r="JV391" s="34"/>
      <c r="JW391" s="34"/>
      <c r="JX391" s="34"/>
      <c r="JY391" s="34"/>
      <c r="JZ391" s="34"/>
      <c r="KA391" s="34"/>
      <c r="KB391" s="34"/>
      <c r="KC391" s="34"/>
      <c r="KD391" s="34"/>
      <c r="KE391" s="34"/>
      <c r="KF391" s="34"/>
      <c r="KG391" s="34"/>
      <c r="KH391" s="34"/>
      <c r="KI391" s="34"/>
      <c r="KJ391" s="34"/>
      <c r="KK391" s="34"/>
      <c r="KL391" s="34"/>
      <c r="KM391" s="34"/>
      <c r="KN391" s="34"/>
      <c r="KO391" s="34"/>
      <c r="KP391" s="34"/>
      <c r="KQ391" s="34"/>
      <c r="KR391" s="34"/>
      <c r="KS391" s="34"/>
      <c r="KT391" s="34"/>
      <c r="KU391" s="34"/>
      <c r="KV391" s="34"/>
      <c r="KW391" s="34"/>
      <c r="KX391" s="34"/>
      <c r="KY391" s="34"/>
      <c r="KZ391" s="34"/>
      <c r="LA391" s="34"/>
      <c r="LB391" s="34"/>
      <c r="LC391" s="34"/>
      <c r="LD391" s="34"/>
      <c r="LE391" s="34"/>
      <c r="LF391" s="34"/>
      <c r="LG391" s="34"/>
      <c r="LH391" s="34"/>
      <c r="LI391" s="34"/>
      <c r="LJ391" s="34"/>
      <c r="LK391" s="34"/>
      <c r="LL391" s="34"/>
      <c r="LM391" s="34"/>
      <c r="LN391" s="34"/>
      <c r="LO391" s="34"/>
      <c r="LP391" s="34"/>
      <c r="LQ391" s="34"/>
      <c r="LR391" s="34"/>
      <c r="LS391" s="34"/>
      <c r="LT391" s="34"/>
      <c r="LU391" s="34"/>
      <c r="LV391" s="34"/>
      <c r="LW391" s="34"/>
      <c r="LX391" s="34"/>
      <c r="LY391" s="34"/>
      <c r="LZ391" s="34"/>
      <c r="MA391" s="34"/>
      <c r="MB391" s="34"/>
      <c r="MC391" s="34"/>
      <c r="MD391" s="34"/>
      <c r="ME391" s="34"/>
      <c r="MF391" s="34"/>
      <c r="MG391" s="34"/>
      <c r="MH391" s="34"/>
      <c r="MI391" s="34"/>
      <c r="MJ391" s="34"/>
      <c r="MK391" s="34"/>
      <c r="ML391" s="34"/>
      <c r="MM391" s="34"/>
      <c r="MN391" s="34"/>
      <c r="MO391" s="34"/>
      <c r="MP391" s="34"/>
      <c r="MQ391" s="34"/>
      <c r="MR391" s="34"/>
      <c r="MS391" s="34"/>
      <c r="MT391" s="34"/>
      <c r="MU391" s="34"/>
      <c r="MV391" s="34"/>
      <c r="MW391" s="34"/>
      <c r="MX391" s="34"/>
      <c r="MY391" s="34"/>
      <c r="MZ391" s="34"/>
      <c r="NA391" s="34"/>
      <c r="NB391" s="34"/>
      <c r="NC391" s="34"/>
      <c r="ND391" s="34"/>
      <c r="NE391" s="34"/>
      <c r="NF391" s="34"/>
      <c r="NG391" s="34"/>
      <c r="NH391" s="34"/>
      <c r="NI391" s="34"/>
      <c r="NJ391" s="34"/>
      <c r="NK391" s="34"/>
      <c r="NL391" s="34"/>
      <c r="NM391" s="34"/>
      <c r="NN391" s="34"/>
      <c r="NO391" s="34"/>
      <c r="NP391" s="34"/>
      <c r="NQ391" s="34"/>
      <c r="NR391" s="34"/>
      <c r="NS391" s="34"/>
      <c r="NT391" s="34"/>
      <c r="NU391" s="34"/>
      <c r="NV391" s="34"/>
      <c r="NW391" s="34"/>
      <c r="NX391" s="34"/>
      <c r="NY391" s="34"/>
      <c r="NZ391" s="34"/>
      <c r="OA391" s="34"/>
      <c r="OB391" s="34"/>
      <c r="OC391" s="34"/>
      <c r="OD391" s="34"/>
      <c r="OE391" s="34"/>
      <c r="OF391" s="34"/>
      <c r="OG391" s="34"/>
      <c r="OH391" s="34"/>
      <c r="OI391" s="34"/>
      <c r="OJ391" s="34"/>
      <c r="OK391" s="34"/>
      <c r="OL391" s="34"/>
      <c r="OM391" s="34"/>
      <c r="ON391" s="34"/>
      <c r="OO391" s="34"/>
      <c r="OP391" s="34"/>
      <c r="OQ391" s="34"/>
      <c r="OR391" s="34"/>
      <c r="OS391" s="34"/>
      <c r="OT391" s="34"/>
      <c r="OU391" s="34"/>
      <c r="OV391" s="34"/>
      <c r="OW391" s="34"/>
      <c r="OX391" s="34"/>
      <c r="OY391" s="34"/>
      <c r="OZ391" s="34"/>
      <c r="PA391" s="34"/>
      <c r="PB391" s="34"/>
      <c r="PC391" s="34"/>
      <c r="PD391" s="34"/>
      <c r="PE391" s="34"/>
      <c r="PF391" s="34"/>
      <c r="PG391" s="34"/>
      <c r="PH391" s="34"/>
      <c r="PI391" s="34"/>
      <c r="PJ391" s="34"/>
      <c r="PK391" s="34"/>
      <c r="PL391" s="34"/>
      <c r="PM391" s="34"/>
      <c r="PN391" s="34"/>
      <c r="PO391" s="34"/>
      <c r="PP391" s="34"/>
      <c r="PQ391" s="34"/>
      <c r="PR391" s="34"/>
      <c r="PS391" s="34"/>
      <c r="PT391" s="34"/>
      <c r="PU391" s="34"/>
      <c r="PV391" s="34"/>
      <c r="PW391" s="34"/>
      <c r="PX391" s="34"/>
      <c r="PY391" s="34"/>
      <c r="PZ391" s="34"/>
    </row>
    <row r="392" spans="1:442" s="35" customFormat="1">
      <c r="A392" s="36" t="s">
        <v>95</v>
      </c>
      <c r="B392" s="37" t="s">
        <v>457</v>
      </c>
      <c r="C392" s="27">
        <v>73791.639200000005</v>
      </c>
      <c r="D392" s="28">
        <v>7.1870000000000001E-5</v>
      </c>
      <c r="E392" s="28">
        <v>7.2799999999999994E-5</v>
      </c>
      <c r="F392" s="32">
        <v>885347</v>
      </c>
      <c r="G392" s="31">
        <v>1017614</v>
      </c>
      <c r="H392" s="33">
        <v>775737</v>
      </c>
      <c r="I392" s="32">
        <v>38528</v>
      </c>
      <c r="J392" s="31">
        <v>-21718.501516128767</v>
      </c>
      <c r="K392" s="31">
        <v>16809.498483871233</v>
      </c>
      <c r="L392" s="31">
        <v>-17249</v>
      </c>
      <c r="M392" s="33">
        <v>-439.50151612876653</v>
      </c>
      <c r="N392" s="32">
        <v>10946</v>
      </c>
      <c r="O392" s="31">
        <v>0</v>
      </c>
      <c r="P392" s="31">
        <v>14957</v>
      </c>
      <c r="Q392" s="31">
        <v>0</v>
      </c>
      <c r="R392" s="33">
        <v>25903</v>
      </c>
      <c r="S392" s="32">
        <v>11</v>
      </c>
      <c r="T392" s="31">
        <v>24327</v>
      </c>
      <c r="U392" s="31">
        <v>14057</v>
      </c>
      <c r="V392" s="31">
        <v>6660.5951412844661</v>
      </c>
      <c r="W392" s="30">
        <v>45055.595141284466</v>
      </c>
      <c r="X392" s="32">
        <v>-20757.595141284466</v>
      </c>
      <c r="Y392" s="31">
        <v>-1644</v>
      </c>
      <c r="Z392" s="31">
        <v>3961</v>
      </c>
      <c r="AA392" s="31">
        <v>-712</v>
      </c>
      <c r="AB392" s="31">
        <v>0</v>
      </c>
      <c r="AC392" s="33">
        <v>0</v>
      </c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  <c r="FZ392" s="34"/>
      <c r="GA392" s="34"/>
      <c r="GB392" s="34"/>
      <c r="GC392" s="34"/>
      <c r="GD392" s="34"/>
      <c r="GE392" s="34"/>
      <c r="GF392" s="34"/>
      <c r="GG392" s="34"/>
      <c r="GH392" s="34"/>
      <c r="GI392" s="34"/>
      <c r="GJ392" s="34"/>
      <c r="GK392" s="34"/>
      <c r="GL392" s="34"/>
      <c r="GM392" s="34"/>
      <c r="GN392" s="34"/>
      <c r="GO392" s="34"/>
      <c r="GP392" s="34"/>
      <c r="GQ392" s="34"/>
      <c r="GR392" s="34"/>
      <c r="GS392" s="34"/>
      <c r="GT392" s="34"/>
      <c r="GU392" s="34"/>
      <c r="GV392" s="34"/>
      <c r="GW392" s="34"/>
      <c r="GX392" s="34"/>
      <c r="GY392" s="34"/>
      <c r="GZ392" s="34"/>
      <c r="HA392" s="34"/>
      <c r="HB392" s="34"/>
      <c r="HC392" s="34"/>
      <c r="HD392" s="34"/>
      <c r="HE392" s="34"/>
      <c r="HF392" s="34"/>
      <c r="HG392" s="34"/>
      <c r="HH392" s="34"/>
      <c r="HI392" s="34"/>
      <c r="HJ392" s="34"/>
      <c r="HK392" s="34"/>
      <c r="HL392" s="34"/>
      <c r="HM392" s="34"/>
      <c r="HN392" s="34"/>
      <c r="HO392" s="34"/>
      <c r="HP392" s="34"/>
      <c r="HQ392" s="34"/>
      <c r="HR392" s="34"/>
      <c r="HS392" s="34"/>
      <c r="HT392" s="34"/>
      <c r="HU392" s="34"/>
      <c r="HV392" s="34"/>
      <c r="HW392" s="34"/>
      <c r="HX392" s="34"/>
      <c r="HY392" s="34"/>
      <c r="HZ392" s="34"/>
      <c r="IA392" s="34"/>
      <c r="IB392" s="34"/>
      <c r="IC392" s="34"/>
      <c r="ID392" s="34"/>
      <c r="IE392" s="34"/>
      <c r="IF392" s="34"/>
      <c r="IG392" s="34"/>
      <c r="IH392" s="34"/>
      <c r="II392" s="34"/>
      <c r="IJ392" s="34"/>
      <c r="IK392" s="34"/>
      <c r="IL392" s="34"/>
      <c r="IM392" s="34"/>
      <c r="IN392" s="34"/>
      <c r="IO392" s="34"/>
      <c r="IP392" s="34"/>
      <c r="IQ392" s="34"/>
      <c r="IR392" s="34"/>
      <c r="IS392" s="34"/>
      <c r="IT392" s="34"/>
      <c r="IU392" s="34"/>
      <c r="IV392" s="34"/>
      <c r="IW392" s="34"/>
      <c r="IX392" s="34"/>
      <c r="IY392" s="34"/>
      <c r="IZ392" s="34"/>
      <c r="JA392" s="34"/>
      <c r="JB392" s="34"/>
      <c r="JC392" s="34"/>
      <c r="JD392" s="34"/>
      <c r="JE392" s="34"/>
      <c r="JF392" s="34"/>
      <c r="JG392" s="34"/>
      <c r="JH392" s="34"/>
      <c r="JI392" s="34"/>
      <c r="JJ392" s="34"/>
      <c r="JK392" s="34"/>
      <c r="JL392" s="34"/>
      <c r="JM392" s="34"/>
      <c r="JN392" s="34"/>
      <c r="JO392" s="34"/>
      <c r="JP392" s="34"/>
      <c r="JQ392" s="34"/>
      <c r="JR392" s="34"/>
      <c r="JS392" s="34"/>
      <c r="JT392" s="34"/>
      <c r="JU392" s="34"/>
      <c r="JV392" s="34"/>
      <c r="JW392" s="34"/>
      <c r="JX392" s="34"/>
      <c r="JY392" s="34"/>
      <c r="JZ392" s="34"/>
      <c r="KA392" s="34"/>
      <c r="KB392" s="34"/>
      <c r="KC392" s="34"/>
      <c r="KD392" s="34"/>
      <c r="KE392" s="34"/>
      <c r="KF392" s="34"/>
      <c r="KG392" s="34"/>
      <c r="KH392" s="34"/>
      <c r="KI392" s="34"/>
      <c r="KJ392" s="34"/>
      <c r="KK392" s="34"/>
      <c r="KL392" s="34"/>
      <c r="KM392" s="34"/>
      <c r="KN392" s="34"/>
      <c r="KO392" s="34"/>
      <c r="KP392" s="34"/>
      <c r="KQ392" s="34"/>
      <c r="KR392" s="34"/>
      <c r="KS392" s="34"/>
      <c r="KT392" s="34"/>
      <c r="KU392" s="34"/>
      <c r="KV392" s="34"/>
      <c r="KW392" s="34"/>
      <c r="KX392" s="34"/>
      <c r="KY392" s="34"/>
      <c r="KZ392" s="34"/>
      <c r="LA392" s="34"/>
      <c r="LB392" s="34"/>
      <c r="LC392" s="34"/>
      <c r="LD392" s="34"/>
      <c r="LE392" s="34"/>
      <c r="LF392" s="34"/>
      <c r="LG392" s="34"/>
      <c r="LH392" s="34"/>
      <c r="LI392" s="34"/>
      <c r="LJ392" s="34"/>
      <c r="LK392" s="34"/>
      <c r="LL392" s="34"/>
      <c r="LM392" s="34"/>
      <c r="LN392" s="34"/>
      <c r="LO392" s="34"/>
      <c r="LP392" s="34"/>
      <c r="LQ392" s="34"/>
      <c r="LR392" s="34"/>
      <c r="LS392" s="34"/>
      <c r="LT392" s="34"/>
      <c r="LU392" s="34"/>
      <c r="LV392" s="34"/>
      <c r="LW392" s="34"/>
      <c r="LX392" s="34"/>
      <c r="LY392" s="34"/>
      <c r="LZ392" s="34"/>
      <c r="MA392" s="34"/>
      <c r="MB392" s="34"/>
      <c r="MC392" s="34"/>
      <c r="MD392" s="34"/>
      <c r="ME392" s="34"/>
      <c r="MF392" s="34"/>
      <c r="MG392" s="34"/>
      <c r="MH392" s="34"/>
      <c r="MI392" s="34"/>
      <c r="MJ392" s="34"/>
      <c r="MK392" s="34"/>
      <c r="ML392" s="34"/>
      <c r="MM392" s="34"/>
      <c r="MN392" s="34"/>
      <c r="MO392" s="34"/>
      <c r="MP392" s="34"/>
      <c r="MQ392" s="34"/>
      <c r="MR392" s="34"/>
      <c r="MS392" s="34"/>
      <c r="MT392" s="34"/>
      <c r="MU392" s="34"/>
      <c r="MV392" s="34"/>
      <c r="MW392" s="34"/>
      <c r="MX392" s="34"/>
      <c r="MY392" s="34"/>
      <c r="MZ392" s="34"/>
      <c r="NA392" s="34"/>
      <c r="NB392" s="34"/>
      <c r="NC392" s="34"/>
      <c r="ND392" s="34"/>
      <c r="NE392" s="34"/>
      <c r="NF392" s="34"/>
      <c r="NG392" s="34"/>
      <c r="NH392" s="34"/>
      <c r="NI392" s="34"/>
      <c r="NJ392" s="34"/>
      <c r="NK392" s="34"/>
      <c r="NL392" s="34"/>
      <c r="NM392" s="34"/>
      <c r="NN392" s="34"/>
      <c r="NO392" s="34"/>
      <c r="NP392" s="34"/>
      <c r="NQ392" s="34"/>
      <c r="NR392" s="34"/>
      <c r="NS392" s="34"/>
      <c r="NT392" s="34"/>
      <c r="NU392" s="34"/>
      <c r="NV392" s="34"/>
      <c r="NW392" s="34"/>
      <c r="NX392" s="34"/>
      <c r="NY392" s="34"/>
      <c r="NZ392" s="34"/>
      <c r="OA392" s="34"/>
      <c r="OB392" s="34"/>
      <c r="OC392" s="34"/>
      <c r="OD392" s="34"/>
      <c r="OE392" s="34"/>
      <c r="OF392" s="34"/>
      <c r="OG392" s="34"/>
      <c r="OH392" s="34"/>
      <c r="OI392" s="34"/>
      <c r="OJ392" s="34"/>
      <c r="OK392" s="34"/>
      <c r="OL392" s="34"/>
      <c r="OM392" s="34"/>
      <c r="ON392" s="34"/>
      <c r="OO392" s="34"/>
      <c r="OP392" s="34"/>
      <c r="OQ392" s="34"/>
      <c r="OR392" s="34"/>
      <c r="OS392" s="34"/>
      <c r="OT392" s="34"/>
      <c r="OU392" s="34"/>
      <c r="OV392" s="34"/>
      <c r="OW392" s="34"/>
      <c r="OX392" s="34"/>
      <c r="OY392" s="34"/>
      <c r="OZ392" s="34"/>
      <c r="PA392" s="34"/>
      <c r="PB392" s="34"/>
      <c r="PC392" s="34"/>
      <c r="PD392" s="34"/>
      <c r="PE392" s="34"/>
      <c r="PF392" s="34"/>
      <c r="PG392" s="34"/>
      <c r="PH392" s="34"/>
      <c r="PI392" s="34"/>
      <c r="PJ392" s="34"/>
      <c r="PK392" s="34"/>
      <c r="PL392" s="34"/>
      <c r="PM392" s="34"/>
      <c r="PN392" s="34"/>
      <c r="PO392" s="34"/>
      <c r="PP392" s="34"/>
      <c r="PQ392" s="34"/>
      <c r="PR392" s="34"/>
      <c r="PS392" s="34"/>
      <c r="PT392" s="34"/>
      <c r="PU392" s="34"/>
      <c r="PV392" s="34"/>
      <c r="PW392" s="34"/>
      <c r="PX392" s="34"/>
      <c r="PY392" s="34"/>
      <c r="PZ392" s="34"/>
    </row>
    <row r="393" spans="1:442" s="35" customFormat="1">
      <c r="A393" s="36" t="s">
        <v>96</v>
      </c>
      <c r="B393" s="37" t="s">
        <v>163</v>
      </c>
      <c r="C393" s="27">
        <v>108556.8184</v>
      </c>
      <c r="D393" s="28">
        <v>1.0564E-4</v>
      </c>
      <c r="E393" s="28">
        <v>1.0798000000000001E-4</v>
      </c>
      <c r="F393" s="32">
        <v>1301350</v>
      </c>
      <c r="G393" s="31">
        <v>1495767</v>
      </c>
      <c r="H393" s="33">
        <v>1140238</v>
      </c>
      <c r="I393" s="32">
        <v>56631</v>
      </c>
      <c r="J393" s="31">
        <v>-37521.115036369047</v>
      </c>
      <c r="K393" s="31">
        <v>19109.884963630953</v>
      </c>
      <c r="L393" s="31">
        <v>-25354</v>
      </c>
      <c r="M393" s="33">
        <v>-6244.1150363690467</v>
      </c>
      <c r="N393" s="32">
        <v>16089</v>
      </c>
      <c r="O393" s="31">
        <v>0</v>
      </c>
      <c r="P393" s="31">
        <v>21985</v>
      </c>
      <c r="Q393" s="31">
        <v>0</v>
      </c>
      <c r="R393" s="33">
        <v>38074</v>
      </c>
      <c r="S393" s="32">
        <v>16</v>
      </c>
      <c r="T393" s="31">
        <v>35758</v>
      </c>
      <c r="U393" s="31">
        <v>20662</v>
      </c>
      <c r="V393" s="31">
        <v>15758.291671513209</v>
      </c>
      <c r="W393" s="30">
        <v>72194.291671513201</v>
      </c>
      <c r="X393" s="32">
        <v>-36479.291671513209</v>
      </c>
      <c r="Y393" s="31">
        <v>-2417</v>
      </c>
      <c r="Z393" s="31">
        <v>5822</v>
      </c>
      <c r="AA393" s="31">
        <v>-1046</v>
      </c>
      <c r="AB393" s="31">
        <v>0</v>
      </c>
      <c r="AC393" s="33">
        <v>0</v>
      </c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  <c r="FZ393" s="34"/>
      <c r="GA393" s="34"/>
      <c r="GB393" s="34"/>
      <c r="GC393" s="34"/>
      <c r="GD393" s="34"/>
      <c r="GE393" s="34"/>
      <c r="GF393" s="34"/>
      <c r="GG393" s="34"/>
      <c r="GH393" s="34"/>
      <c r="GI393" s="34"/>
      <c r="GJ393" s="34"/>
      <c r="GK393" s="34"/>
      <c r="GL393" s="34"/>
      <c r="GM393" s="34"/>
      <c r="GN393" s="34"/>
      <c r="GO393" s="34"/>
      <c r="GP393" s="34"/>
      <c r="GQ393" s="34"/>
      <c r="GR393" s="34"/>
      <c r="GS393" s="34"/>
      <c r="GT393" s="34"/>
      <c r="GU393" s="34"/>
      <c r="GV393" s="34"/>
      <c r="GW393" s="34"/>
      <c r="GX393" s="34"/>
      <c r="GY393" s="34"/>
      <c r="GZ393" s="34"/>
      <c r="HA393" s="34"/>
      <c r="HB393" s="34"/>
      <c r="HC393" s="34"/>
      <c r="HD393" s="34"/>
      <c r="HE393" s="34"/>
      <c r="HF393" s="34"/>
      <c r="HG393" s="34"/>
      <c r="HH393" s="34"/>
      <c r="HI393" s="34"/>
      <c r="HJ393" s="34"/>
      <c r="HK393" s="34"/>
      <c r="HL393" s="34"/>
      <c r="HM393" s="34"/>
      <c r="HN393" s="34"/>
      <c r="HO393" s="34"/>
      <c r="HP393" s="34"/>
      <c r="HQ393" s="34"/>
      <c r="HR393" s="34"/>
      <c r="HS393" s="34"/>
      <c r="HT393" s="34"/>
      <c r="HU393" s="34"/>
      <c r="HV393" s="34"/>
      <c r="HW393" s="34"/>
      <c r="HX393" s="34"/>
      <c r="HY393" s="34"/>
      <c r="HZ393" s="34"/>
      <c r="IA393" s="34"/>
      <c r="IB393" s="34"/>
      <c r="IC393" s="34"/>
      <c r="ID393" s="34"/>
      <c r="IE393" s="34"/>
      <c r="IF393" s="34"/>
      <c r="IG393" s="34"/>
      <c r="IH393" s="34"/>
      <c r="II393" s="34"/>
      <c r="IJ393" s="34"/>
      <c r="IK393" s="34"/>
      <c r="IL393" s="34"/>
      <c r="IM393" s="34"/>
      <c r="IN393" s="34"/>
      <c r="IO393" s="34"/>
      <c r="IP393" s="34"/>
      <c r="IQ393" s="34"/>
      <c r="IR393" s="34"/>
      <c r="IS393" s="34"/>
      <c r="IT393" s="34"/>
      <c r="IU393" s="34"/>
      <c r="IV393" s="34"/>
      <c r="IW393" s="34"/>
      <c r="IX393" s="34"/>
      <c r="IY393" s="34"/>
      <c r="IZ393" s="34"/>
      <c r="JA393" s="34"/>
      <c r="JB393" s="34"/>
      <c r="JC393" s="34"/>
      <c r="JD393" s="34"/>
      <c r="JE393" s="34"/>
      <c r="JF393" s="34"/>
      <c r="JG393" s="34"/>
      <c r="JH393" s="34"/>
      <c r="JI393" s="34"/>
      <c r="JJ393" s="34"/>
      <c r="JK393" s="34"/>
      <c r="JL393" s="34"/>
      <c r="JM393" s="34"/>
      <c r="JN393" s="34"/>
      <c r="JO393" s="34"/>
      <c r="JP393" s="34"/>
      <c r="JQ393" s="34"/>
      <c r="JR393" s="34"/>
      <c r="JS393" s="34"/>
      <c r="JT393" s="34"/>
      <c r="JU393" s="34"/>
      <c r="JV393" s="34"/>
      <c r="JW393" s="34"/>
      <c r="JX393" s="34"/>
      <c r="JY393" s="34"/>
      <c r="JZ393" s="34"/>
      <c r="KA393" s="34"/>
      <c r="KB393" s="34"/>
      <c r="KC393" s="34"/>
      <c r="KD393" s="34"/>
      <c r="KE393" s="34"/>
      <c r="KF393" s="34"/>
      <c r="KG393" s="34"/>
      <c r="KH393" s="34"/>
      <c r="KI393" s="34"/>
      <c r="KJ393" s="34"/>
      <c r="KK393" s="34"/>
      <c r="KL393" s="34"/>
      <c r="KM393" s="34"/>
      <c r="KN393" s="34"/>
      <c r="KO393" s="34"/>
      <c r="KP393" s="34"/>
      <c r="KQ393" s="34"/>
      <c r="KR393" s="34"/>
      <c r="KS393" s="34"/>
      <c r="KT393" s="34"/>
      <c r="KU393" s="34"/>
      <c r="KV393" s="34"/>
      <c r="KW393" s="34"/>
      <c r="KX393" s="34"/>
      <c r="KY393" s="34"/>
      <c r="KZ393" s="34"/>
      <c r="LA393" s="34"/>
      <c r="LB393" s="34"/>
      <c r="LC393" s="34"/>
      <c r="LD393" s="34"/>
      <c r="LE393" s="34"/>
      <c r="LF393" s="34"/>
      <c r="LG393" s="34"/>
      <c r="LH393" s="34"/>
      <c r="LI393" s="34"/>
      <c r="LJ393" s="34"/>
      <c r="LK393" s="34"/>
      <c r="LL393" s="34"/>
      <c r="LM393" s="34"/>
      <c r="LN393" s="34"/>
      <c r="LO393" s="34"/>
      <c r="LP393" s="34"/>
      <c r="LQ393" s="34"/>
      <c r="LR393" s="34"/>
      <c r="LS393" s="34"/>
      <c r="LT393" s="34"/>
      <c r="LU393" s="34"/>
      <c r="LV393" s="34"/>
      <c r="LW393" s="34"/>
      <c r="LX393" s="34"/>
      <c r="LY393" s="34"/>
      <c r="LZ393" s="34"/>
      <c r="MA393" s="34"/>
      <c r="MB393" s="34"/>
      <c r="MC393" s="34"/>
      <c r="MD393" s="34"/>
      <c r="ME393" s="34"/>
      <c r="MF393" s="34"/>
      <c r="MG393" s="34"/>
      <c r="MH393" s="34"/>
      <c r="MI393" s="34"/>
      <c r="MJ393" s="34"/>
      <c r="MK393" s="34"/>
      <c r="ML393" s="34"/>
      <c r="MM393" s="34"/>
      <c r="MN393" s="34"/>
      <c r="MO393" s="34"/>
      <c r="MP393" s="34"/>
      <c r="MQ393" s="34"/>
      <c r="MR393" s="34"/>
      <c r="MS393" s="34"/>
      <c r="MT393" s="34"/>
      <c r="MU393" s="34"/>
      <c r="MV393" s="34"/>
      <c r="MW393" s="34"/>
      <c r="MX393" s="34"/>
      <c r="MY393" s="34"/>
      <c r="MZ393" s="34"/>
      <c r="NA393" s="34"/>
      <c r="NB393" s="34"/>
      <c r="NC393" s="34"/>
      <c r="ND393" s="34"/>
      <c r="NE393" s="34"/>
      <c r="NF393" s="34"/>
      <c r="NG393" s="34"/>
      <c r="NH393" s="34"/>
      <c r="NI393" s="34"/>
      <c r="NJ393" s="34"/>
      <c r="NK393" s="34"/>
      <c r="NL393" s="34"/>
      <c r="NM393" s="34"/>
      <c r="NN393" s="34"/>
      <c r="NO393" s="34"/>
      <c r="NP393" s="34"/>
      <c r="NQ393" s="34"/>
      <c r="NR393" s="34"/>
      <c r="NS393" s="34"/>
      <c r="NT393" s="34"/>
      <c r="NU393" s="34"/>
      <c r="NV393" s="34"/>
      <c r="NW393" s="34"/>
      <c r="NX393" s="34"/>
      <c r="NY393" s="34"/>
      <c r="NZ393" s="34"/>
      <c r="OA393" s="34"/>
      <c r="OB393" s="34"/>
      <c r="OC393" s="34"/>
      <c r="OD393" s="34"/>
      <c r="OE393" s="34"/>
      <c r="OF393" s="34"/>
      <c r="OG393" s="34"/>
      <c r="OH393" s="34"/>
      <c r="OI393" s="34"/>
      <c r="OJ393" s="34"/>
      <c r="OK393" s="34"/>
      <c r="OL393" s="34"/>
      <c r="OM393" s="34"/>
      <c r="ON393" s="34"/>
      <c r="OO393" s="34"/>
      <c r="OP393" s="34"/>
      <c r="OQ393" s="34"/>
      <c r="OR393" s="34"/>
      <c r="OS393" s="34"/>
      <c r="OT393" s="34"/>
      <c r="OU393" s="34"/>
      <c r="OV393" s="34"/>
      <c r="OW393" s="34"/>
      <c r="OX393" s="34"/>
      <c r="OY393" s="34"/>
      <c r="OZ393" s="34"/>
      <c r="PA393" s="34"/>
      <c r="PB393" s="34"/>
      <c r="PC393" s="34"/>
      <c r="PD393" s="34"/>
      <c r="PE393" s="34"/>
      <c r="PF393" s="34"/>
      <c r="PG393" s="34"/>
      <c r="PH393" s="34"/>
      <c r="PI393" s="34"/>
      <c r="PJ393" s="34"/>
      <c r="PK393" s="34"/>
      <c r="PL393" s="34"/>
      <c r="PM393" s="34"/>
      <c r="PN393" s="34"/>
      <c r="PO393" s="34"/>
      <c r="PP393" s="34"/>
      <c r="PQ393" s="34"/>
      <c r="PR393" s="34"/>
      <c r="PS393" s="34"/>
      <c r="PT393" s="34"/>
      <c r="PU393" s="34"/>
      <c r="PV393" s="34"/>
      <c r="PW393" s="34"/>
      <c r="PX393" s="34"/>
      <c r="PY393" s="34"/>
      <c r="PZ393" s="34"/>
    </row>
    <row r="394" spans="1:442" s="35" customFormat="1">
      <c r="A394" s="36" t="s">
        <v>97</v>
      </c>
      <c r="B394" s="37" t="s">
        <v>164</v>
      </c>
      <c r="C394" s="27">
        <v>155285.76080000002</v>
      </c>
      <c r="D394" s="28">
        <v>1.5148000000000001E-4</v>
      </c>
      <c r="E394" s="28">
        <v>1.5379E-4</v>
      </c>
      <c r="F394" s="32">
        <v>1866041</v>
      </c>
      <c r="G394" s="31">
        <v>2144820</v>
      </c>
      <c r="H394" s="33">
        <v>1635017</v>
      </c>
      <c r="I394" s="32">
        <v>81205</v>
      </c>
      <c r="J394" s="31">
        <v>59904.784718728464</v>
      </c>
      <c r="K394" s="31">
        <v>141109.78471872845</v>
      </c>
      <c r="L394" s="31">
        <v>-36355</v>
      </c>
      <c r="M394" s="33">
        <v>104754.78471872845</v>
      </c>
      <c r="N394" s="32">
        <v>23071</v>
      </c>
      <c r="O394" s="31">
        <v>0</v>
      </c>
      <c r="P394" s="31">
        <v>31525</v>
      </c>
      <c r="Q394" s="31">
        <v>0</v>
      </c>
      <c r="R394" s="33">
        <v>54596</v>
      </c>
      <c r="S394" s="32">
        <v>23</v>
      </c>
      <c r="T394" s="31">
        <v>51275</v>
      </c>
      <c r="U394" s="31">
        <v>29627</v>
      </c>
      <c r="V394" s="31">
        <v>15878.591597678465</v>
      </c>
      <c r="W394" s="30">
        <v>96803.59159767846</v>
      </c>
      <c r="X394" s="32">
        <v>-45590.591597678467</v>
      </c>
      <c r="Y394" s="31">
        <v>-3465</v>
      </c>
      <c r="Z394" s="31">
        <v>8349</v>
      </c>
      <c r="AA394" s="31">
        <v>-1500.9999999999927</v>
      </c>
      <c r="AB394" s="31">
        <v>0</v>
      </c>
      <c r="AC394" s="33">
        <v>0</v>
      </c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  <c r="FZ394" s="34"/>
      <c r="GA394" s="34"/>
      <c r="GB394" s="34"/>
      <c r="GC394" s="34"/>
      <c r="GD394" s="34"/>
      <c r="GE394" s="34"/>
      <c r="GF394" s="34"/>
      <c r="GG394" s="34"/>
      <c r="GH394" s="34"/>
      <c r="GI394" s="34"/>
      <c r="GJ394" s="34"/>
      <c r="GK394" s="34"/>
      <c r="GL394" s="34"/>
      <c r="GM394" s="34"/>
      <c r="GN394" s="34"/>
      <c r="GO394" s="34"/>
      <c r="GP394" s="34"/>
      <c r="GQ394" s="34"/>
      <c r="GR394" s="34"/>
      <c r="GS394" s="34"/>
      <c r="GT394" s="34"/>
      <c r="GU394" s="34"/>
      <c r="GV394" s="34"/>
      <c r="GW394" s="34"/>
      <c r="GX394" s="34"/>
      <c r="GY394" s="34"/>
      <c r="GZ394" s="34"/>
      <c r="HA394" s="34"/>
      <c r="HB394" s="34"/>
      <c r="HC394" s="34"/>
      <c r="HD394" s="34"/>
      <c r="HE394" s="34"/>
      <c r="HF394" s="34"/>
      <c r="HG394" s="34"/>
      <c r="HH394" s="34"/>
      <c r="HI394" s="34"/>
      <c r="HJ394" s="34"/>
      <c r="HK394" s="34"/>
      <c r="HL394" s="34"/>
      <c r="HM394" s="34"/>
      <c r="HN394" s="34"/>
      <c r="HO394" s="34"/>
      <c r="HP394" s="34"/>
      <c r="HQ394" s="34"/>
      <c r="HR394" s="34"/>
      <c r="HS394" s="34"/>
      <c r="HT394" s="34"/>
      <c r="HU394" s="34"/>
      <c r="HV394" s="34"/>
      <c r="HW394" s="34"/>
      <c r="HX394" s="34"/>
      <c r="HY394" s="34"/>
      <c r="HZ394" s="34"/>
      <c r="IA394" s="34"/>
      <c r="IB394" s="34"/>
      <c r="IC394" s="34"/>
      <c r="ID394" s="34"/>
      <c r="IE394" s="34"/>
      <c r="IF394" s="34"/>
      <c r="IG394" s="34"/>
      <c r="IH394" s="34"/>
      <c r="II394" s="34"/>
      <c r="IJ394" s="34"/>
      <c r="IK394" s="34"/>
      <c r="IL394" s="34"/>
      <c r="IM394" s="34"/>
      <c r="IN394" s="34"/>
      <c r="IO394" s="34"/>
      <c r="IP394" s="34"/>
      <c r="IQ394" s="34"/>
      <c r="IR394" s="34"/>
      <c r="IS394" s="34"/>
      <c r="IT394" s="34"/>
      <c r="IU394" s="34"/>
      <c r="IV394" s="34"/>
      <c r="IW394" s="34"/>
      <c r="IX394" s="34"/>
      <c r="IY394" s="34"/>
      <c r="IZ394" s="34"/>
      <c r="JA394" s="34"/>
      <c r="JB394" s="34"/>
      <c r="JC394" s="34"/>
      <c r="JD394" s="34"/>
      <c r="JE394" s="34"/>
      <c r="JF394" s="34"/>
      <c r="JG394" s="34"/>
      <c r="JH394" s="34"/>
      <c r="JI394" s="34"/>
      <c r="JJ394" s="34"/>
      <c r="JK394" s="34"/>
      <c r="JL394" s="34"/>
      <c r="JM394" s="34"/>
      <c r="JN394" s="34"/>
      <c r="JO394" s="34"/>
      <c r="JP394" s="34"/>
      <c r="JQ394" s="34"/>
      <c r="JR394" s="34"/>
      <c r="JS394" s="34"/>
      <c r="JT394" s="34"/>
      <c r="JU394" s="34"/>
      <c r="JV394" s="34"/>
      <c r="JW394" s="34"/>
      <c r="JX394" s="34"/>
      <c r="JY394" s="34"/>
      <c r="JZ394" s="34"/>
      <c r="KA394" s="34"/>
      <c r="KB394" s="34"/>
      <c r="KC394" s="34"/>
      <c r="KD394" s="34"/>
      <c r="KE394" s="34"/>
      <c r="KF394" s="34"/>
      <c r="KG394" s="34"/>
      <c r="KH394" s="34"/>
      <c r="KI394" s="34"/>
      <c r="KJ394" s="34"/>
      <c r="KK394" s="34"/>
      <c r="KL394" s="34"/>
      <c r="KM394" s="34"/>
      <c r="KN394" s="34"/>
      <c r="KO394" s="34"/>
      <c r="KP394" s="34"/>
      <c r="KQ394" s="34"/>
      <c r="KR394" s="34"/>
      <c r="KS394" s="34"/>
      <c r="KT394" s="34"/>
      <c r="KU394" s="34"/>
      <c r="KV394" s="34"/>
      <c r="KW394" s="34"/>
      <c r="KX394" s="34"/>
      <c r="KY394" s="34"/>
      <c r="KZ394" s="34"/>
      <c r="LA394" s="34"/>
      <c r="LB394" s="34"/>
      <c r="LC394" s="34"/>
      <c r="LD394" s="34"/>
      <c r="LE394" s="34"/>
      <c r="LF394" s="34"/>
      <c r="LG394" s="34"/>
      <c r="LH394" s="34"/>
      <c r="LI394" s="34"/>
      <c r="LJ394" s="34"/>
      <c r="LK394" s="34"/>
      <c r="LL394" s="34"/>
      <c r="LM394" s="34"/>
      <c r="LN394" s="34"/>
      <c r="LO394" s="34"/>
      <c r="LP394" s="34"/>
      <c r="LQ394" s="34"/>
      <c r="LR394" s="34"/>
      <c r="LS394" s="34"/>
      <c r="LT394" s="34"/>
      <c r="LU394" s="34"/>
      <c r="LV394" s="34"/>
      <c r="LW394" s="34"/>
      <c r="LX394" s="34"/>
      <c r="LY394" s="34"/>
      <c r="LZ394" s="34"/>
      <c r="MA394" s="34"/>
      <c r="MB394" s="34"/>
      <c r="MC394" s="34"/>
      <c r="MD394" s="34"/>
      <c r="ME394" s="34"/>
      <c r="MF394" s="34"/>
      <c r="MG394" s="34"/>
      <c r="MH394" s="34"/>
      <c r="MI394" s="34"/>
      <c r="MJ394" s="34"/>
      <c r="MK394" s="34"/>
      <c r="ML394" s="34"/>
      <c r="MM394" s="34"/>
      <c r="MN394" s="34"/>
      <c r="MO394" s="34"/>
      <c r="MP394" s="34"/>
      <c r="MQ394" s="34"/>
      <c r="MR394" s="34"/>
      <c r="MS394" s="34"/>
      <c r="MT394" s="34"/>
      <c r="MU394" s="34"/>
      <c r="MV394" s="34"/>
      <c r="MW394" s="34"/>
      <c r="MX394" s="34"/>
      <c r="MY394" s="34"/>
      <c r="MZ394" s="34"/>
      <c r="NA394" s="34"/>
      <c r="NB394" s="34"/>
      <c r="NC394" s="34"/>
      <c r="ND394" s="34"/>
      <c r="NE394" s="34"/>
      <c r="NF394" s="34"/>
      <c r="NG394" s="34"/>
      <c r="NH394" s="34"/>
      <c r="NI394" s="34"/>
      <c r="NJ394" s="34"/>
      <c r="NK394" s="34"/>
      <c r="NL394" s="34"/>
      <c r="NM394" s="34"/>
      <c r="NN394" s="34"/>
      <c r="NO394" s="34"/>
      <c r="NP394" s="34"/>
      <c r="NQ394" s="34"/>
      <c r="NR394" s="34"/>
      <c r="NS394" s="34"/>
      <c r="NT394" s="34"/>
      <c r="NU394" s="34"/>
      <c r="NV394" s="34"/>
      <c r="NW394" s="34"/>
      <c r="NX394" s="34"/>
      <c r="NY394" s="34"/>
      <c r="NZ394" s="34"/>
      <c r="OA394" s="34"/>
      <c r="OB394" s="34"/>
      <c r="OC394" s="34"/>
      <c r="OD394" s="34"/>
      <c r="OE394" s="34"/>
      <c r="OF394" s="34"/>
      <c r="OG394" s="34"/>
      <c r="OH394" s="34"/>
      <c r="OI394" s="34"/>
      <c r="OJ394" s="34"/>
      <c r="OK394" s="34"/>
      <c r="OL394" s="34"/>
      <c r="OM394" s="34"/>
      <c r="ON394" s="34"/>
      <c r="OO394" s="34"/>
      <c r="OP394" s="34"/>
      <c r="OQ394" s="34"/>
      <c r="OR394" s="34"/>
      <c r="OS394" s="34"/>
      <c r="OT394" s="34"/>
      <c r="OU394" s="34"/>
      <c r="OV394" s="34"/>
      <c r="OW394" s="34"/>
      <c r="OX394" s="34"/>
      <c r="OY394" s="34"/>
      <c r="OZ394" s="34"/>
      <c r="PA394" s="34"/>
      <c r="PB394" s="34"/>
      <c r="PC394" s="34"/>
      <c r="PD394" s="34"/>
      <c r="PE394" s="34"/>
      <c r="PF394" s="34"/>
      <c r="PG394" s="34"/>
      <c r="PH394" s="34"/>
      <c r="PI394" s="34"/>
      <c r="PJ394" s="34"/>
      <c r="PK394" s="34"/>
      <c r="PL394" s="34"/>
      <c r="PM394" s="34"/>
      <c r="PN394" s="34"/>
      <c r="PO394" s="34"/>
      <c r="PP394" s="34"/>
      <c r="PQ394" s="34"/>
      <c r="PR394" s="34"/>
      <c r="PS394" s="34"/>
      <c r="PT394" s="34"/>
      <c r="PU394" s="34"/>
      <c r="PV394" s="34"/>
      <c r="PW394" s="34"/>
      <c r="PX394" s="34"/>
      <c r="PY394" s="34"/>
      <c r="PZ394" s="34"/>
    </row>
    <row r="395" spans="1:442" s="35" customFormat="1">
      <c r="A395" s="36" t="s">
        <v>98</v>
      </c>
      <c r="B395" s="37" t="s">
        <v>165</v>
      </c>
      <c r="C395" s="27">
        <v>55811.162400000001</v>
      </c>
      <c r="D395" s="28">
        <v>5.4400000000000001E-5</v>
      </c>
      <c r="E395" s="28">
        <v>5.465E-5</v>
      </c>
      <c r="F395" s="32">
        <v>670139</v>
      </c>
      <c r="G395" s="31">
        <v>770255</v>
      </c>
      <c r="H395" s="33">
        <v>587173</v>
      </c>
      <c r="I395" s="32">
        <v>29162</v>
      </c>
      <c r="J395" s="31">
        <v>-1022.906618770789</v>
      </c>
      <c r="K395" s="31">
        <v>28139.09338122921</v>
      </c>
      <c r="L395" s="31">
        <v>-13056</v>
      </c>
      <c r="M395" s="33">
        <v>15083.09338122921</v>
      </c>
      <c r="N395" s="32">
        <v>8285</v>
      </c>
      <c r="O395" s="31">
        <v>0</v>
      </c>
      <c r="P395" s="31">
        <v>11321</v>
      </c>
      <c r="Q395" s="31">
        <v>0</v>
      </c>
      <c r="R395" s="33">
        <v>19606</v>
      </c>
      <c r="S395" s="32">
        <v>8</v>
      </c>
      <c r="T395" s="31">
        <v>18414</v>
      </c>
      <c r="U395" s="31">
        <v>10640</v>
      </c>
      <c r="V395" s="31">
        <v>1873.5983582288195</v>
      </c>
      <c r="W395" s="30">
        <v>30935.598358228821</v>
      </c>
      <c r="X395" s="32">
        <v>-12543.598358228819</v>
      </c>
      <c r="Y395" s="31">
        <v>-1244</v>
      </c>
      <c r="Z395" s="31">
        <v>2998</v>
      </c>
      <c r="AA395" s="31">
        <v>-540.00000000000182</v>
      </c>
      <c r="AB395" s="31">
        <v>0</v>
      </c>
      <c r="AC395" s="33">
        <v>0</v>
      </c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  <c r="FZ395" s="34"/>
      <c r="GA395" s="34"/>
      <c r="GB395" s="34"/>
      <c r="GC395" s="34"/>
      <c r="GD395" s="34"/>
      <c r="GE395" s="34"/>
      <c r="GF395" s="34"/>
      <c r="GG395" s="34"/>
      <c r="GH395" s="34"/>
      <c r="GI395" s="34"/>
      <c r="GJ395" s="34"/>
      <c r="GK395" s="34"/>
      <c r="GL395" s="34"/>
      <c r="GM395" s="34"/>
      <c r="GN395" s="34"/>
      <c r="GO395" s="34"/>
      <c r="GP395" s="34"/>
      <c r="GQ395" s="34"/>
      <c r="GR395" s="34"/>
      <c r="GS395" s="34"/>
      <c r="GT395" s="34"/>
      <c r="GU395" s="34"/>
      <c r="GV395" s="34"/>
      <c r="GW395" s="34"/>
      <c r="GX395" s="34"/>
      <c r="GY395" s="34"/>
      <c r="GZ395" s="34"/>
      <c r="HA395" s="34"/>
      <c r="HB395" s="34"/>
      <c r="HC395" s="34"/>
      <c r="HD395" s="34"/>
      <c r="HE395" s="34"/>
      <c r="HF395" s="34"/>
      <c r="HG395" s="34"/>
      <c r="HH395" s="34"/>
      <c r="HI395" s="34"/>
      <c r="HJ395" s="34"/>
      <c r="HK395" s="34"/>
      <c r="HL395" s="34"/>
      <c r="HM395" s="34"/>
      <c r="HN395" s="34"/>
      <c r="HO395" s="34"/>
      <c r="HP395" s="34"/>
      <c r="HQ395" s="34"/>
      <c r="HR395" s="34"/>
      <c r="HS395" s="34"/>
      <c r="HT395" s="34"/>
      <c r="HU395" s="34"/>
      <c r="HV395" s="34"/>
      <c r="HW395" s="34"/>
      <c r="HX395" s="34"/>
      <c r="HY395" s="34"/>
      <c r="HZ395" s="34"/>
      <c r="IA395" s="34"/>
      <c r="IB395" s="34"/>
      <c r="IC395" s="34"/>
      <c r="ID395" s="34"/>
      <c r="IE395" s="34"/>
      <c r="IF395" s="34"/>
      <c r="IG395" s="34"/>
      <c r="IH395" s="34"/>
      <c r="II395" s="34"/>
      <c r="IJ395" s="34"/>
      <c r="IK395" s="34"/>
      <c r="IL395" s="34"/>
      <c r="IM395" s="34"/>
      <c r="IN395" s="34"/>
      <c r="IO395" s="34"/>
      <c r="IP395" s="34"/>
      <c r="IQ395" s="34"/>
      <c r="IR395" s="34"/>
      <c r="IS395" s="34"/>
      <c r="IT395" s="34"/>
      <c r="IU395" s="34"/>
      <c r="IV395" s="34"/>
      <c r="IW395" s="34"/>
      <c r="IX395" s="34"/>
      <c r="IY395" s="34"/>
      <c r="IZ395" s="34"/>
      <c r="JA395" s="34"/>
      <c r="JB395" s="34"/>
      <c r="JC395" s="34"/>
      <c r="JD395" s="34"/>
      <c r="JE395" s="34"/>
      <c r="JF395" s="34"/>
      <c r="JG395" s="34"/>
      <c r="JH395" s="34"/>
      <c r="JI395" s="34"/>
      <c r="JJ395" s="34"/>
      <c r="JK395" s="34"/>
      <c r="JL395" s="34"/>
      <c r="JM395" s="34"/>
      <c r="JN395" s="34"/>
      <c r="JO395" s="34"/>
      <c r="JP395" s="34"/>
      <c r="JQ395" s="34"/>
      <c r="JR395" s="34"/>
      <c r="JS395" s="34"/>
      <c r="JT395" s="34"/>
      <c r="JU395" s="34"/>
      <c r="JV395" s="34"/>
      <c r="JW395" s="34"/>
      <c r="JX395" s="34"/>
      <c r="JY395" s="34"/>
      <c r="JZ395" s="34"/>
      <c r="KA395" s="34"/>
      <c r="KB395" s="34"/>
      <c r="KC395" s="34"/>
      <c r="KD395" s="34"/>
      <c r="KE395" s="34"/>
      <c r="KF395" s="34"/>
      <c r="KG395" s="34"/>
      <c r="KH395" s="34"/>
      <c r="KI395" s="34"/>
      <c r="KJ395" s="34"/>
      <c r="KK395" s="34"/>
      <c r="KL395" s="34"/>
      <c r="KM395" s="34"/>
      <c r="KN395" s="34"/>
      <c r="KO395" s="34"/>
      <c r="KP395" s="34"/>
      <c r="KQ395" s="34"/>
      <c r="KR395" s="34"/>
      <c r="KS395" s="34"/>
      <c r="KT395" s="34"/>
      <c r="KU395" s="34"/>
      <c r="KV395" s="34"/>
      <c r="KW395" s="34"/>
      <c r="KX395" s="34"/>
      <c r="KY395" s="34"/>
      <c r="KZ395" s="34"/>
      <c r="LA395" s="34"/>
      <c r="LB395" s="34"/>
      <c r="LC395" s="34"/>
      <c r="LD395" s="34"/>
      <c r="LE395" s="34"/>
      <c r="LF395" s="34"/>
      <c r="LG395" s="34"/>
      <c r="LH395" s="34"/>
      <c r="LI395" s="34"/>
      <c r="LJ395" s="34"/>
      <c r="LK395" s="34"/>
      <c r="LL395" s="34"/>
      <c r="LM395" s="34"/>
      <c r="LN395" s="34"/>
      <c r="LO395" s="34"/>
      <c r="LP395" s="34"/>
      <c r="LQ395" s="34"/>
      <c r="LR395" s="34"/>
      <c r="LS395" s="34"/>
      <c r="LT395" s="34"/>
      <c r="LU395" s="34"/>
      <c r="LV395" s="34"/>
      <c r="LW395" s="34"/>
      <c r="LX395" s="34"/>
      <c r="LY395" s="34"/>
      <c r="LZ395" s="34"/>
      <c r="MA395" s="34"/>
      <c r="MB395" s="34"/>
      <c r="MC395" s="34"/>
      <c r="MD395" s="34"/>
      <c r="ME395" s="34"/>
      <c r="MF395" s="34"/>
      <c r="MG395" s="34"/>
      <c r="MH395" s="34"/>
      <c r="MI395" s="34"/>
      <c r="MJ395" s="34"/>
      <c r="MK395" s="34"/>
      <c r="ML395" s="34"/>
      <c r="MM395" s="34"/>
      <c r="MN395" s="34"/>
      <c r="MO395" s="34"/>
      <c r="MP395" s="34"/>
      <c r="MQ395" s="34"/>
      <c r="MR395" s="34"/>
      <c r="MS395" s="34"/>
      <c r="MT395" s="34"/>
      <c r="MU395" s="34"/>
      <c r="MV395" s="34"/>
      <c r="MW395" s="34"/>
      <c r="MX395" s="34"/>
      <c r="MY395" s="34"/>
      <c r="MZ395" s="34"/>
      <c r="NA395" s="34"/>
      <c r="NB395" s="34"/>
      <c r="NC395" s="34"/>
      <c r="ND395" s="34"/>
      <c r="NE395" s="34"/>
      <c r="NF395" s="34"/>
      <c r="NG395" s="34"/>
      <c r="NH395" s="34"/>
      <c r="NI395" s="34"/>
      <c r="NJ395" s="34"/>
      <c r="NK395" s="34"/>
      <c r="NL395" s="34"/>
      <c r="NM395" s="34"/>
      <c r="NN395" s="34"/>
      <c r="NO395" s="34"/>
      <c r="NP395" s="34"/>
      <c r="NQ395" s="34"/>
      <c r="NR395" s="34"/>
      <c r="NS395" s="34"/>
      <c r="NT395" s="34"/>
      <c r="NU395" s="34"/>
      <c r="NV395" s="34"/>
      <c r="NW395" s="34"/>
      <c r="NX395" s="34"/>
      <c r="NY395" s="34"/>
      <c r="NZ395" s="34"/>
      <c r="OA395" s="34"/>
      <c r="OB395" s="34"/>
      <c r="OC395" s="34"/>
      <c r="OD395" s="34"/>
      <c r="OE395" s="34"/>
      <c r="OF395" s="34"/>
      <c r="OG395" s="34"/>
      <c r="OH395" s="34"/>
      <c r="OI395" s="34"/>
      <c r="OJ395" s="34"/>
      <c r="OK395" s="34"/>
      <c r="OL395" s="34"/>
      <c r="OM395" s="34"/>
      <c r="ON395" s="34"/>
      <c r="OO395" s="34"/>
      <c r="OP395" s="34"/>
      <c r="OQ395" s="34"/>
      <c r="OR395" s="34"/>
      <c r="OS395" s="34"/>
      <c r="OT395" s="34"/>
      <c r="OU395" s="34"/>
      <c r="OV395" s="34"/>
      <c r="OW395" s="34"/>
      <c r="OX395" s="34"/>
      <c r="OY395" s="34"/>
      <c r="OZ395" s="34"/>
      <c r="PA395" s="34"/>
      <c r="PB395" s="34"/>
      <c r="PC395" s="34"/>
      <c r="PD395" s="34"/>
      <c r="PE395" s="34"/>
      <c r="PF395" s="34"/>
      <c r="PG395" s="34"/>
      <c r="PH395" s="34"/>
      <c r="PI395" s="34"/>
      <c r="PJ395" s="34"/>
      <c r="PK395" s="34"/>
      <c r="PL395" s="34"/>
      <c r="PM395" s="34"/>
      <c r="PN395" s="34"/>
      <c r="PO395" s="34"/>
      <c r="PP395" s="34"/>
      <c r="PQ395" s="34"/>
      <c r="PR395" s="34"/>
      <c r="PS395" s="34"/>
      <c r="PT395" s="34"/>
      <c r="PU395" s="34"/>
      <c r="PV395" s="34"/>
      <c r="PW395" s="34"/>
      <c r="PX395" s="34"/>
      <c r="PY395" s="34"/>
      <c r="PZ395" s="34"/>
    </row>
    <row r="396" spans="1:442" ht="13.5" thickBot="1">
      <c r="A396" s="53"/>
      <c r="B396" s="53"/>
      <c r="C396" s="53"/>
      <c r="D396" s="53"/>
      <c r="E396" s="53"/>
      <c r="F396" s="55"/>
      <c r="G396" s="53"/>
      <c r="H396" s="56"/>
      <c r="I396" s="55"/>
      <c r="J396" s="53"/>
      <c r="K396" s="53"/>
      <c r="L396" s="53"/>
      <c r="M396" s="56"/>
      <c r="N396" s="55"/>
      <c r="O396" s="53"/>
      <c r="P396" s="53"/>
      <c r="Q396" s="53"/>
      <c r="R396" s="56"/>
      <c r="S396" s="55"/>
      <c r="T396" s="53"/>
      <c r="U396" s="53"/>
      <c r="V396" s="53"/>
      <c r="W396" s="56"/>
      <c r="X396" s="55"/>
      <c r="Y396" s="53"/>
      <c r="Z396" s="53"/>
      <c r="AA396" s="53"/>
      <c r="AB396" s="53"/>
      <c r="AC396" s="56"/>
    </row>
    <row r="397" spans="1:442" ht="13.5" thickBot="1">
      <c r="A397" s="41" t="s">
        <v>99</v>
      </c>
      <c r="B397" s="41"/>
      <c r="C397" s="49">
        <f>SUM(C13:C396)</f>
        <v>1022115583.1445003</v>
      </c>
      <c r="D397" s="50">
        <f t="shared" ref="D397:AC397" si="1">SUM(D13:D396)</f>
        <v>1.0000000000000004</v>
      </c>
      <c r="E397" s="50">
        <f t="shared" si="1"/>
        <v>1.0000000000000004</v>
      </c>
      <c r="F397" s="51">
        <f t="shared" si="1"/>
        <v>12318726926</v>
      </c>
      <c r="G397" s="49">
        <f t="shared" si="1"/>
        <v>14159094587</v>
      </c>
      <c r="H397" s="52">
        <f t="shared" si="1"/>
        <v>10793618870</v>
      </c>
      <c r="I397" s="51">
        <f t="shared" si="1"/>
        <v>536074689</v>
      </c>
      <c r="J397" s="49">
        <f t="shared" si="1"/>
        <v>-66047160.659877673</v>
      </c>
      <c r="K397" s="49">
        <f t="shared" si="1"/>
        <v>470027528.34012198</v>
      </c>
      <c r="L397" s="49">
        <f t="shared" si="1"/>
        <v>-240000000</v>
      </c>
      <c r="M397" s="52">
        <f t="shared" si="1"/>
        <v>230027528.34012231</v>
      </c>
      <c r="N397" s="51">
        <f t="shared" si="1"/>
        <v>152303712</v>
      </c>
      <c r="O397" s="49">
        <f t="shared" si="1"/>
        <v>0</v>
      </c>
      <c r="P397" s="49">
        <f t="shared" si="1"/>
        <v>208115603</v>
      </c>
      <c r="Q397" s="49">
        <f t="shared" si="1"/>
        <v>334407031.23046404</v>
      </c>
      <c r="R397" s="52">
        <f t="shared" si="1"/>
        <v>694826346.2304641</v>
      </c>
      <c r="S397" s="51">
        <f t="shared" si="1"/>
        <v>148856</v>
      </c>
      <c r="T397" s="49">
        <f t="shared" si="1"/>
        <v>338491861</v>
      </c>
      <c r="U397" s="49">
        <f t="shared" si="1"/>
        <v>195586624</v>
      </c>
      <c r="V397" s="49">
        <f t="shared" si="1"/>
        <v>341655390.28879613</v>
      </c>
      <c r="W397" s="52">
        <f t="shared" si="1"/>
        <v>875882731.28879654</v>
      </c>
      <c r="X397" s="51">
        <f t="shared" si="1"/>
        <v>-203392377.05833197</v>
      </c>
      <c r="Y397" s="49">
        <f t="shared" si="1"/>
        <v>-22875642</v>
      </c>
      <c r="Z397" s="49">
        <f t="shared" si="1"/>
        <v>55113644</v>
      </c>
      <c r="AA397" s="49">
        <f t="shared" si="1"/>
        <v>-9902010.0000000112</v>
      </c>
      <c r="AB397" s="49">
        <f t="shared" si="1"/>
        <v>0</v>
      </c>
      <c r="AC397" s="52">
        <f t="shared" si="1"/>
        <v>0</v>
      </c>
      <c r="AD397" s="20"/>
      <c r="AE397" s="20"/>
      <c r="AF397" s="20"/>
      <c r="AG397" s="20"/>
    </row>
    <row r="400" spans="1:442">
      <c r="N400" s="5"/>
      <c r="O400" s="5"/>
      <c r="P400" s="5"/>
    </row>
    <row r="401" spans="14:16">
      <c r="N401" s="5"/>
      <c r="O401" s="5"/>
      <c r="P401" s="5"/>
    </row>
  </sheetData>
  <sortState xmlns:xlrd2="http://schemas.microsoft.com/office/spreadsheetml/2017/richdata2" ref="A13:AA395">
    <sortCondition ref="A13:A395"/>
  </sortState>
  <mergeCells count="6">
    <mergeCell ref="X5:AC5"/>
    <mergeCell ref="F4:H4"/>
    <mergeCell ref="I4:M4"/>
    <mergeCell ref="N4:R4"/>
    <mergeCell ref="S4:W4"/>
    <mergeCell ref="X4:AC4"/>
  </mergeCells>
  <conditionalFormatting sqref="A13:AC395">
    <cfRule type="expression" dxfId="26" priority="1">
      <formula>NOT(INT(ROW(A13)/2)=ROW(A13)/2)</formula>
    </cfRule>
  </conditionalFormatting>
  <pageMargins left="0.4" right="0.4" top="0.75" bottom="0.75" header="0.3" footer="0.3"/>
  <pageSetup scale="52" firstPageNumber="19" fitToHeight="0" orientation="landscape" useFirstPageNumber="1" r:id="rId1"/>
  <headerFooter scaleWithDoc="0">
    <oddHeader>&amp;L&amp;"-,Bold"&amp;13Appendix A: Collective Pension Amounts - KERS Non-Hazardous Pension Plan</oddHeader>
    <oddFooter xml:space="preserve">&amp;L&amp;G&amp;R&amp;7Kentucky Employees Retirement System
Accounting Disclosure Information as of June 30, 2023
Page &amp;P </oddFooter>
  </headerFooter>
  <colBreaks count="2" manualBreakCount="2">
    <brk id="13" max="1048575" man="1"/>
    <brk id="23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39449-8791-4865-A133-BB6EF5CE05F4}">
  <dimension ref="A1:PZ38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5.7109375" style="1" customWidth="1"/>
    <col min="4" max="5" width="12.7109375" style="1" customWidth="1"/>
    <col min="6" max="9" width="15.7109375" style="1" customWidth="1"/>
    <col min="10" max="10" width="23.7109375" style="1" customWidth="1"/>
    <col min="11" max="16" width="15.7109375" style="1" customWidth="1"/>
    <col min="17" max="17" width="23.7109375" style="1" customWidth="1"/>
    <col min="18" max="21" width="15.7109375" style="1" customWidth="1"/>
    <col min="22" max="22" width="23.7109375" style="1" customWidth="1"/>
    <col min="23" max="29" width="15.7109375" style="1" customWidth="1"/>
    <col min="30" max="442" width="9.140625" style="5"/>
    <col min="443" max="16384" width="9.140625" style="1"/>
  </cols>
  <sheetData>
    <row r="1" spans="1:442" ht="23.25">
      <c r="A1" s="2" t="s">
        <v>498</v>
      </c>
      <c r="B1" s="2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</row>
    <row r="2" spans="1:442"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4" spans="1:442">
      <c r="A4" s="6"/>
      <c r="B4" s="6"/>
      <c r="F4" s="75" t="s">
        <v>523</v>
      </c>
      <c r="G4" s="76"/>
      <c r="H4" s="77"/>
      <c r="I4" s="75" t="s">
        <v>1</v>
      </c>
      <c r="J4" s="76"/>
      <c r="K4" s="76"/>
      <c r="L4" s="76"/>
      <c r="M4" s="77"/>
      <c r="N4" s="75" t="s">
        <v>2</v>
      </c>
      <c r="O4" s="76"/>
      <c r="P4" s="76"/>
      <c r="Q4" s="76"/>
      <c r="R4" s="77"/>
      <c r="S4" s="75" t="s">
        <v>3</v>
      </c>
      <c r="T4" s="76"/>
      <c r="U4" s="76"/>
      <c r="V4" s="76"/>
      <c r="W4" s="77"/>
      <c r="X4" s="78" t="s">
        <v>0</v>
      </c>
      <c r="Y4" s="79"/>
      <c r="Z4" s="79"/>
      <c r="AA4" s="79"/>
      <c r="AB4" s="79"/>
      <c r="AC4" s="80"/>
    </row>
    <row r="5" spans="1:442">
      <c r="C5" s="6"/>
      <c r="D5" s="6"/>
      <c r="E5" s="6"/>
      <c r="F5" s="7"/>
      <c r="G5" s="8"/>
      <c r="H5" s="22"/>
      <c r="I5" s="59"/>
      <c r="J5" s="60" t="s">
        <v>4</v>
      </c>
      <c r="K5" s="60"/>
      <c r="L5" s="60"/>
      <c r="M5" s="61"/>
      <c r="N5" s="59"/>
      <c r="O5" s="60"/>
      <c r="P5" s="60"/>
      <c r="Q5" s="60" t="s">
        <v>5</v>
      </c>
      <c r="R5" s="61"/>
      <c r="S5" s="59"/>
      <c r="T5" s="60"/>
      <c r="U5" s="60"/>
      <c r="V5" s="60" t="s">
        <v>5</v>
      </c>
      <c r="W5" s="61"/>
      <c r="X5" s="72" t="s">
        <v>458</v>
      </c>
      <c r="Y5" s="73"/>
      <c r="Z5" s="73"/>
      <c r="AA5" s="73"/>
      <c r="AB5" s="73"/>
      <c r="AC5" s="74"/>
    </row>
    <row r="6" spans="1:442">
      <c r="C6" s="6"/>
      <c r="D6" s="6"/>
      <c r="E6" s="6"/>
      <c r="F6" s="13"/>
      <c r="G6" s="14"/>
      <c r="H6" s="23"/>
      <c r="I6" s="15" t="s">
        <v>7</v>
      </c>
      <c r="J6" s="10" t="s">
        <v>6</v>
      </c>
      <c r="K6" s="10"/>
      <c r="L6" s="10"/>
      <c r="M6" s="11"/>
      <c r="N6" s="9"/>
      <c r="O6" s="10"/>
      <c r="P6" s="10"/>
      <c r="Q6" s="10" t="s">
        <v>495</v>
      </c>
      <c r="R6" s="11"/>
      <c r="S6" s="9"/>
      <c r="T6" s="10"/>
      <c r="U6" s="10"/>
      <c r="V6" s="10" t="s">
        <v>495</v>
      </c>
      <c r="W6" s="11"/>
      <c r="X6" s="12"/>
      <c r="Y6" s="25"/>
      <c r="Z6" s="25"/>
      <c r="AA6" s="25"/>
      <c r="AB6" s="25"/>
      <c r="AC6" s="26"/>
    </row>
    <row r="7" spans="1:442">
      <c r="C7" s="6"/>
      <c r="D7" s="6"/>
      <c r="E7" s="6"/>
      <c r="F7" s="13"/>
      <c r="G7" s="14"/>
      <c r="H7" s="23"/>
      <c r="I7" s="9" t="s">
        <v>12</v>
      </c>
      <c r="J7" s="10" t="s">
        <v>8</v>
      </c>
      <c r="K7" s="10" t="s">
        <v>14</v>
      </c>
      <c r="L7" s="10" t="s">
        <v>7</v>
      </c>
      <c r="M7" s="11" t="s">
        <v>15</v>
      </c>
      <c r="N7" s="9"/>
      <c r="O7" s="10"/>
      <c r="P7" s="10"/>
      <c r="Q7" s="10" t="s">
        <v>9</v>
      </c>
      <c r="R7" s="11" t="s">
        <v>10</v>
      </c>
      <c r="S7" s="9"/>
      <c r="T7" s="10"/>
      <c r="U7" s="10"/>
      <c r="V7" s="10" t="s">
        <v>9</v>
      </c>
      <c r="W7" s="11" t="s">
        <v>10</v>
      </c>
      <c r="X7" s="3"/>
      <c r="AC7" s="24"/>
    </row>
    <row r="8" spans="1:442" ht="15">
      <c r="C8" s="16"/>
      <c r="D8" s="48">
        <v>2023</v>
      </c>
      <c r="E8" s="48">
        <v>2022</v>
      </c>
      <c r="F8" s="13"/>
      <c r="G8" s="10" t="s">
        <v>11</v>
      </c>
      <c r="H8" s="11" t="s">
        <v>11</v>
      </c>
      <c r="I8" s="9" t="s">
        <v>21</v>
      </c>
      <c r="J8" s="10" t="s">
        <v>13</v>
      </c>
      <c r="K8" s="10" t="s">
        <v>23</v>
      </c>
      <c r="L8" s="10" t="s">
        <v>12</v>
      </c>
      <c r="M8" s="11" t="s">
        <v>23</v>
      </c>
      <c r="N8" s="9"/>
      <c r="O8" s="10"/>
      <c r="P8" s="10"/>
      <c r="Q8" s="10" t="s">
        <v>16</v>
      </c>
      <c r="R8" s="11" t="s">
        <v>17</v>
      </c>
      <c r="S8" s="9"/>
      <c r="T8" s="10"/>
      <c r="U8" s="10"/>
      <c r="V8" s="10" t="s">
        <v>16</v>
      </c>
      <c r="W8" s="11" t="s">
        <v>17</v>
      </c>
      <c r="X8" s="3"/>
      <c r="AC8" s="24"/>
    </row>
    <row r="9" spans="1:442">
      <c r="A9" s="10" t="s">
        <v>18</v>
      </c>
      <c r="B9" s="10"/>
      <c r="C9" s="10" t="s">
        <v>522</v>
      </c>
      <c r="D9" s="10" t="s">
        <v>7</v>
      </c>
      <c r="E9" s="10" t="s">
        <v>7</v>
      </c>
      <c r="F9" s="9" t="s">
        <v>11</v>
      </c>
      <c r="G9" s="10" t="s">
        <v>19</v>
      </c>
      <c r="H9" s="11" t="s">
        <v>20</v>
      </c>
      <c r="I9" s="9" t="s">
        <v>100</v>
      </c>
      <c r="J9" s="10" t="s">
        <v>22</v>
      </c>
      <c r="K9" s="10" t="s">
        <v>100</v>
      </c>
      <c r="L9" s="10" t="s">
        <v>24</v>
      </c>
      <c r="M9" s="11" t="s">
        <v>100</v>
      </c>
      <c r="N9" s="9" t="s">
        <v>25</v>
      </c>
      <c r="O9" s="10" t="s">
        <v>26</v>
      </c>
      <c r="P9" s="10" t="s">
        <v>27</v>
      </c>
      <c r="Q9" s="10" t="s">
        <v>22</v>
      </c>
      <c r="R9" s="11" t="s">
        <v>28</v>
      </c>
      <c r="S9" s="9" t="s">
        <v>25</v>
      </c>
      <c r="T9" s="10" t="s">
        <v>26</v>
      </c>
      <c r="U9" s="10" t="s">
        <v>27</v>
      </c>
      <c r="V9" s="10" t="s">
        <v>22</v>
      </c>
      <c r="W9" s="11" t="s">
        <v>29</v>
      </c>
      <c r="X9" s="3"/>
      <c r="AC9" s="24"/>
    </row>
    <row r="10" spans="1:442" ht="13.5" thickBot="1">
      <c r="A10" s="40" t="s">
        <v>30</v>
      </c>
      <c r="B10" s="40" t="s">
        <v>108</v>
      </c>
      <c r="C10" s="41" t="s">
        <v>31</v>
      </c>
      <c r="D10" s="41" t="s">
        <v>32</v>
      </c>
      <c r="E10" s="41" t="s">
        <v>32</v>
      </c>
      <c r="F10" s="44">
        <v>6.25E-2</v>
      </c>
      <c r="G10" s="45">
        <v>5.2499999999999998E-2</v>
      </c>
      <c r="H10" s="46">
        <v>7.2499999999999995E-2</v>
      </c>
      <c r="I10" s="42" t="s">
        <v>101</v>
      </c>
      <c r="J10" s="41" t="s">
        <v>33</v>
      </c>
      <c r="K10" s="41" t="s">
        <v>101</v>
      </c>
      <c r="L10" s="41" t="s">
        <v>31</v>
      </c>
      <c r="M10" s="43" t="s">
        <v>101</v>
      </c>
      <c r="N10" s="42" t="s">
        <v>34</v>
      </c>
      <c r="O10" s="41" t="s">
        <v>35</v>
      </c>
      <c r="P10" s="41" t="s">
        <v>34</v>
      </c>
      <c r="Q10" s="41" t="s">
        <v>33</v>
      </c>
      <c r="R10" s="43" t="s">
        <v>36</v>
      </c>
      <c r="S10" s="42" t="s">
        <v>34</v>
      </c>
      <c r="T10" s="41" t="s">
        <v>35</v>
      </c>
      <c r="U10" s="41" t="s">
        <v>34</v>
      </c>
      <c r="V10" s="41" t="s">
        <v>33</v>
      </c>
      <c r="W10" s="43" t="s">
        <v>36</v>
      </c>
      <c r="X10" s="71">
        <v>2024</v>
      </c>
      <c r="Y10" s="47">
        <v>2025</v>
      </c>
      <c r="Z10" s="47">
        <v>2026</v>
      </c>
      <c r="AA10" s="47">
        <v>2027</v>
      </c>
      <c r="AB10" s="47">
        <v>2028</v>
      </c>
      <c r="AC10" s="43" t="s">
        <v>37</v>
      </c>
    </row>
    <row r="11" spans="1:442">
      <c r="A11" s="17">
        <v>-1</v>
      </c>
      <c r="B11" s="17">
        <f>A11-1</f>
        <v>-2</v>
      </c>
      <c r="C11" s="17">
        <f t="shared" ref="C11:AC11" si="0">B11-1</f>
        <v>-3</v>
      </c>
      <c r="D11" s="17">
        <f t="shared" si="0"/>
        <v>-4</v>
      </c>
      <c r="E11" s="17">
        <f t="shared" si="0"/>
        <v>-5</v>
      </c>
      <c r="F11" s="18">
        <f t="shared" si="0"/>
        <v>-6</v>
      </c>
      <c r="G11" s="17">
        <f t="shared" si="0"/>
        <v>-7</v>
      </c>
      <c r="H11" s="39">
        <f t="shared" si="0"/>
        <v>-8</v>
      </c>
      <c r="I11" s="18">
        <f t="shared" si="0"/>
        <v>-9</v>
      </c>
      <c r="J11" s="17">
        <f t="shared" si="0"/>
        <v>-10</v>
      </c>
      <c r="K11" s="17">
        <f t="shared" si="0"/>
        <v>-11</v>
      </c>
      <c r="L11" s="17">
        <f t="shared" si="0"/>
        <v>-12</v>
      </c>
      <c r="M11" s="39">
        <f t="shared" si="0"/>
        <v>-13</v>
      </c>
      <c r="N11" s="18">
        <f t="shared" si="0"/>
        <v>-14</v>
      </c>
      <c r="O11" s="17">
        <f t="shared" si="0"/>
        <v>-15</v>
      </c>
      <c r="P11" s="17">
        <f t="shared" si="0"/>
        <v>-16</v>
      </c>
      <c r="Q11" s="17">
        <f t="shared" si="0"/>
        <v>-17</v>
      </c>
      <c r="R11" s="39">
        <f t="shared" si="0"/>
        <v>-18</v>
      </c>
      <c r="S11" s="18">
        <f t="shared" si="0"/>
        <v>-19</v>
      </c>
      <c r="T11" s="17">
        <f t="shared" si="0"/>
        <v>-20</v>
      </c>
      <c r="U11" s="17">
        <f t="shared" si="0"/>
        <v>-21</v>
      </c>
      <c r="V11" s="17">
        <f t="shared" si="0"/>
        <v>-22</v>
      </c>
      <c r="W11" s="39">
        <f t="shared" si="0"/>
        <v>-23</v>
      </c>
      <c r="X11" s="18">
        <f t="shared" si="0"/>
        <v>-24</v>
      </c>
      <c r="Y11" s="17">
        <f t="shared" si="0"/>
        <v>-25</v>
      </c>
      <c r="Z11" s="17">
        <f t="shared" si="0"/>
        <v>-26</v>
      </c>
      <c r="AA11" s="17">
        <f t="shared" si="0"/>
        <v>-27</v>
      </c>
      <c r="AB11" s="17">
        <f t="shared" si="0"/>
        <v>-28</v>
      </c>
      <c r="AC11" s="39">
        <f t="shared" si="0"/>
        <v>-29</v>
      </c>
    </row>
    <row r="12" spans="1:442" ht="15">
      <c r="A12" s="19"/>
      <c r="B12" s="19"/>
      <c r="F12" s="3"/>
      <c r="H12" s="24"/>
      <c r="I12" s="3"/>
      <c r="M12" s="24"/>
      <c r="N12" s="3"/>
      <c r="R12" s="29"/>
      <c r="S12" s="3"/>
      <c r="W12" s="24"/>
      <c r="X12" s="3"/>
      <c r="AC12" s="24"/>
    </row>
    <row r="13" spans="1:442" s="35" customFormat="1">
      <c r="A13" s="36">
        <v>1430</v>
      </c>
      <c r="B13" s="37" t="s">
        <v>109</v>
      </c>
      <c r="C13" s="27">
        <v>419675.42000000004</v>
      </c>
      <c r="D13" s="28">
        <v>6.1417399999999997E-3</v>
      </c>
      <c r="E13" s="28">
        <v>7.16272E-3</v>
      </c>
      <c r="F13" s="32">
        <v>2597878</v>
      </c>
      <c r="G13" s="31">
        <v>3565351</v>
      </c>
      <c r="H13" s="33">
        <v>1814091</v>
      </c>
      <c r="I13" s="32">
        <v>124179</v>
      </c>
      <c r="J13" s="31">
        <v>-244740.1551091795</v>
      </c>
      <c r="K13" s="31">
        <v>-120561.1551091795</v>
      </c>
      <c r="L13" s="31">
        <v>0</v>
      </c>
      <c r="M13" s="33">
        <v>-120561.1551091795</v>
      </c>
      <c r="N13" s="32">
        <v>0</v>
      </c>
      <c r="O13" s="31">
        <v>0</v>
      </c>
      <c r="P13" s="31">
        <v>432252</v>
      </c>
      <c r="Q13" s="31">
        <v>1822.939211121924</v>
      </c>
      <c r="R13" s="33">
        <v>434074.93921112193</v>
      </c>
      <c r="S13" s="32">
        <v>9364</v>
      </c>
      <c r="T13" s="31">
        <v>71211</v>
      </c>
      <c r="U13" s="31">
        <v>444986</v>
      </c>
      <c r="V13" s="31">
        <v>253264.28224790251</v>
      </c>
      <c r="W13" s="30">
        <v>778825.28224790248</v>
      </c>
      <c r="X13" s="32">
        <v>-349573.3430367806</v>
      </c>
      <c r="Y13" s="31">
        <v>-61659</v>
      </c>
      <c r="Z13" s="31">
        <v>97933</v>
      </c>
      <c r="AA13" s="31">
        <v>-31451</v>
      </c>
      <c r="AB13" s="31">
        <v>0</v>
      </c>
      <c r="AC13" s="33">
        <v>0</v>
      </c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34"/>
      <c r="FB13" s="34"/>
      <c r="FC13" s="34"/>
      <c r="FD13" s="34"/>
      <c r="FE13" s="34"/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  <c r="FZ13" s="34"/>
      <c r="GA13" s="34"/>
      <c r="GB13" s="34"/>
      <c r="GC13" s="34"/>
      <c r="GD13" s="34"/>
      <c r="GE13" s="34"/>
      <c r="GF13" s="34"/>
      <c r="GG13" s="34"/>
      <c r="GH13" s="34"/>
      <c r="GI13" s="34"/>
      <c r="GJ13" s="34"/>
      <c r="GK13" s="34"/>
      <c r="GL13" s="34"/>
      <c r="GM13" s="34"/>
      <c r="GN13" s="34"/>
      <c r="GO13" s="34"/>
      <c r="GP13" s="34"/>
      <c r="GQ13" s="34"/>
      <c r="GR13" s="34"/>
      <c r="GS13" s="34"/>
      <c r="GT13" s="34"/>
      <c r="GU13" s="34"/>
      <c r="GV13" s="34"/>
      <c r="GW13" s="34"/>
      <c r="GX13" s="34"/>
      <c r="GY13" s="34"/>
      <c r="GZ13" s="34"/>
      <c r="HA13" s="34"/>
      <c r="HB13" s="34"/>
      <c r="HC13" s="34"/>
      <c r="HD13" s="34"/>
      <c r="HE13" s="34"/>
      <c r="HF13" s="34"/>
      <c r="HG13" s="34"/>
      <c r="HH13" s="34"/>
      <c r="HI13" s="34"/>
      <c r="HJ13" s="34"/>
      <c r="HK13" s="34"/>
      <c r="HL13" s="34"/>
      <c r="HM13" s="34"/>
      <c r="HN13" s="34"/>
      <c r="HO13" s="34"/>
      <c r="HP13" s="34"/>
      <c r="HQ13" s="34"/>
      <c r="HR13" s="34"/>
      <c r="HS13" s="34"/>
      <c r="HT13" s="34"/>
      <c r="HU13" s="34"/>
      <c r="HV13" s="34"/>
      <c r="HW13" s="34"/>
      <c r="HX13" s="34"/>
      <c r="HY13" s="34"/>
      <c r="HZ13" s="34"/>
      <c r="IA13" s="34"/>
      <c r="IB13" s="34"/>
      <c r="IC13" s="34"/>
      <c r="ID13" s="34"/>
      <c r="IE13" s="34"/>
      <c r="IF13" s="34"/>
      <c r="IG13" s="34"/>
      <c r="IH13" s="34"/>
      <c r="II13" s="34"/>
      <c r="IJ13" s="34"/>
      <c r="IK13" s="34"/>
      <c r="IL13" s="34"/>
      <c r="IM13" s="34"/>
      <c r="IN13" s="34"/>
      <c r="IO13" s="34"/>
      <c r="IP13" s="34"/>
      <c r="IQ13" s="34"/>
      <c r="IR13" s="34"/>
      <c r="IS13" s="34"/>
      <c r="IT13" s="34"/>
      <c r="IU13" s="34"/>
      <c r="IV13" s="34"/>
      <c r="IW13" s="34"/>
      <c r="IX13" s="34"/>
      <c r="IY13" s="34"/>
      <c r="IZ13" s="34"/>
      <c r="JA13" s="34"/>
      <c r="JB13" s="34"/>
      <c r="JC13" s="34"/>
      <c r="JD13" s="34"/>
      <c r="JE13" s="34"/>
      <c r="JF13" s="34"/>
      <c r="JG13" s="34"/>
      <c r="JH13" s="34"/>
      <c r="JI13" s="34"/>
      <c r="JJ13" s="34"/>
      <c r="JK13" s="34"/>
      <c r="JL13" s="34"/>
      <c r="JM13" s="34"/>
      <c r="JN13" s="34"/>
      <c r="JO13" s="34"/>
      <c r="JP13" s="34"/>
      <c r="JQ13" s="34"/>
      <c r="JR13" s="34"/>
      <c r="JS13" s="34"/>
      <c r="JT13" s="34"/>
      <c r="JU13" s="34"/>
      <c r="JV13" s="34"/>
      <c r="JW13" s="34"/>
      <c r="JX13" s="34"/>
      <c r="JY13" s="34"/>
      <c r="JZ13" s="34"/>
      <c r="KA13" s="34"/>
      <c r="KB13" s="34"/>
      <c r="KC13" s="34"/>
      <c r="KD13" s="34"/>
      <c r="KE13" s="34"/>
      <c r="KF13" s="34"/>
      <c r="KG13" s="34"/>
      <c r="KH13" s="34"/>
      <c r="KI13" s="34"/>
      <c r="KJ13" s="34"/>
      <c r="KK13" s="34"/>
      <c r="KL13" s="34"/>
      <c r="KM13" s="34"/>
      <c r="KN13" s="34"/>
      <c r="KO13" s="34"/>
      <c r="KP13" s="34"/>
      <c r="KQ13" s="34"/>
      <c r="KR13" s="34"/>
      <c r="KS13" s="34"/>
      <c r="KT13" s="34"/>
      <c r="KU13" s="34"/>
      <c r="KV13" s="34"/>
      <c r="KW13" s="34"/>
      <c r="KX13" s="34"/>
      <c r="KY13" s="34"/>
      <c r="KZ13" s="34"/>
      <c r="LA13" s="34"/>
      <c r="LB13" s="34"/>
      <c r="LC13" s="34"/>
      <c r="LD13" s="34"/>
      <c r="LE13" s="34"/>
      <c r="LF13" s="34"/>
      <c r="LG13" s="34"/>
      <c r="LH13" s="34"/>
      <c r="LI13" s="34"/>
      <c r="LJ13" s="34"/>
      <c r="LK13" s="34"/>
      <c r="LL13" s="34"/>
      <c r="LM13" s="34"/>
      <c r="LN13" s="34"/>
      <c r="LO13" s="34"/>
      <c r="LP13" s="34"/>
      <c r="LQ13" s="34"/>
      <c r="LR13" s="34"/>
      <c r="LS13" s="34"/>
      <c r="LT13" s="34"/>
      <c r="LU13" s="34"/>
      <c r="LV13" s="34"/>
      <c r="LW13" s="34"/>
      <c r="LX13" s="34"/>
      <c r="LY13" s="34"/>
      <c r="LZ13" s="34"/>
      <c r="MA13" s="34"/>
      <c r="MB13" s="34"/>
      <c r="MC13" s="34"/>
      <c r="MD13" s="34"/>
      <c r="ME13" s="34"/>
      <c r="MF13" s="34"/>
      <c r="MG13" s="34"/>
      <c r="MH13" s="34"/>
      <c r="MI13" s="34"/>
      <c r="MJ13" s="34"/>
      <c r="MK13" s="34"/>
      <c r="ML13" s="34"/>
      <c r="MM13" s="34"/>
      <c r="MN13" s="34"/>
      <c r="MO13" s="34"/>
      <c r="MP13" s="34"/>
      <c r="MQ13" s="34"/>
      <c r="MR13" s="34"/>
      <c r="MS13" s="34"/>
      <c r="MT13" s="34"/>
      <c r="MU13" s="34"/>
      <c r="MV13" s="34"/>
      <c r="MW13" s="34"/>
      <c r="MX13" s="34"/>
      <c r="MY13" s="34"/>
      <c r="MZ13" s="34"/>
      <c r="NA13" s="34"/>
      <c r="NB13" s="34"/>
      <c r="NC13" s="34"/>
      <c r="ND13" s="34"/>
      <c r="NE13" s="34"/>
      <c r="NF13" s="34"/>
      <c r="NG13" s="34"/>
      <c r="NH13" s="34"/>
      <c r="NI13" s="34"/>
      <c r="NJ13" s="34"/>
      <c r="NK13" s="34"/>
      <c r="NL13" s="34"/>
      <c r="NM13" s="34"/>
      <c r="NN13" s="34"/>
      <c r="NO13" s="34"/>
      <c r="NP13" s="34"/>
      <c r="NQ13" s="34"/>
      <c r="NR13" s="34"/>
      <c r="NS13" s="34"/>
      <c r="NT13" s="34"/>
      <c r="NU13" s="34"/>
      <c r="NV13" s="34"/>
      <c r="NW13" s="34"/>
      <c r="NX13" s="34"/>
      <c r="NY13" s="34"/>
      <c r="NZ13" s="34"/>
      <c r="OA13" s="34"/>
      <c r="OB13" s="34"/>
      <c r="OC13" s="34"/>
      <c r="OD13" s="34"/>
      <c r="OE13" s="34"/>
      <c r="OF13" s="34"/>
      <c r="OG13" s="34"/>
      <c r="OH13" s="34"/>
      <c r="OI13" s="34"/>
      <c r="OJ13" s="34"/>
      <c r="OK13" s="34"/>
      <c r="OL13" s="34"/>
      <c r="OM13" s="34"/>
      <c r="ON13" s="34"/>
      <c r="OO13" s="34"/>
      <c r="OP13" s="34"/>
      <c r="OQ13" s="34"/>
      <c r="OR13" s="34"/>
      <c r="OS13" s="34"/>
      <c r="OT13" s="34"/>
      <c r="OU13" s="34"/>
      <c r="OV13" s="34"/>
      <c r="OW13" s="34"/>
      <c r="OX13" s="34"/>
      <c r="OY13" s="34"/>
      <c r="OZ13" s="34"/>
      <c r="PA13" s="34"/>
      <c r="PB13" s="34"/>
      <c r="PC13" s="34"/>
      <c r="PD13" s="34"/>
      <c r="PE13" s="34"/>
      <c r="PF13" s="34"/>
      <c r="PG13" s="34"/>
      <c r="PH13" s="34"/>
      <c r="PI13" s="34"/>
      <c r="PJ13" s="34"/>
      <c r="PK13" s="34"/>
      <c r="PL13" s="34"/>
      <c r="PM13" s="34"/>
      <c r="PN13" s="34"/>
      <c r="PO13" s="34"/>
      <c r="PP13" s="34"/>
      <c r="PQ13" s="34"/>
      <c r="PR13" s="34"/>
      <c r="PS13" s="34"/>
      <c r="PT13" s="34"/>
      <c r="PU13" s="34"/>
      <c r="PV13" s="34"/>
      <c r="PW13" s="34"/>
      <c r="PX13" s="34"/>
      <c r="PY13" s="34"/>
      <c r="PZ13" s="34"/>
    </row>
    <row r="14" spans="1:442" s="35" customFormat="1">
      <c r="A14" s="36">
        <v>1440</v>
      </c>
      <c r="B14" s="37" t="s">
        <v>110</v>
      </c>
      <c r="C14" s="27">
        <v>113000.96000000001</v>
      </c>
      <c r="D14" s="28">
        <v>1.6537100000000001E-3</v>
      </c>
      <c r="E14" s="28">
        <v>1.6541800000000001E-3</v>
      </c>
      <c r="F14" s="32">
        <v>699498</v>
      </c>
      <c r="G14" s="31">
        <v>959998</v>
      </c>
      <c r="H14" s="33">
        <v>488458</v>
      </c>
      <c r="I14" s="32">
        <v>33436</v>
      </c>
      <c r="J14" s="31">
        <v>-106214.32718806912</v>
      </c>
      <c r="K14" s="31">
        <v>-72778.327188069117</v>
      </c>
      <c r="L14" s="31">
        <v>0</v>
      </c>
      <c r="M14" s="33">
        <v>-72778.327188069117</v>
      </c>
      <c r="N14" s="32">
        <v>0</v>
      </c>
      <c r="O14" s="31">
        <v>0</v>
      </c>
      <c r="P14" s="31">
        <v>116387</v>
      </c>
      <c r="Q14" s="31">
        <v>0</v>
      </c>
      <c r="R14" s="33">
        <v>116387</v>
      </c>
      <c r="S14" s="32">
        <v>2521</v>
      </c>
      <c r="T14" s="31">
        <v>19174</v>
      </c>
      <c r="U14" s="31">
        <v>119816</v>
      </c>
      <c r="V14" s="31">
        <v>11742.031991113759</v>
      </c>
      <c r="W14" s="30">
        <v>153253.03199111376</v>
      </c>
      <c r="X14" s="32">
        <v>-38165.031991113763</v>
      </c>
      <c r="Y14" s="31">
        <v>-16602</v>
      </c>
      <c r="Z14" s="31">
        <v>26369</v>
      </c>
      <c r="AA14" s="31">
        <v>-8468</v>
      </c>
      <c r="AB14" s="31">
        <v>0</v>
      </c>
      <c r="AC14" s="33">
        <v>0</v>
      </c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4"/>
      <c r="GR14" s="34"/>
      <c r="GS14" s="34"/>
      <c r="GT14" s="34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4"/>
      <c r="HH14" s="34"/>
      <c r="HI14" s="34"/>
      <c r="HJ14" s="34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4"/>
      <c r="HX14" s="34"/>
      <c r="HY14" s="34"/>
      <c r="HZ14" s="34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4"/>
      <c r="IN14" s="34"/>
      <c r="IO14" s="34"/>
      <c r="IP14" s="34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4"/>
      <c r="JD14" s="34"/>
      <c r="JE14" s="34"/>
      <c r="JF14" s="34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4"/>
      <c r="JT14" s="34"/>
      <c r="JU14" s="34"/>
      <c r="JV14" s="34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4"/>
      <c r="KJ14" s="34"/>
      <c r="KK14" s="34"/>
      <c r="KL14" s="34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4"/>
      <c r="KZ14" s="34"/>
      <c r="LA14" s="34"/>
      <c r="LB14" s="34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4"/>
      <c r="LP14" s="34"/>
      <c r="LQ14" s="34"/>
      <c r="LR14" s="34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4"/>
      <c r="MF14" s="34"/>
      <c r="MG14" s="34"/>
      <c r="MH14" s="34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4"/>
      <c r="MV14" s="34"/>
      <c r="MW14" s="34"/>
      <c r="MX14" s="34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4"/>
      <c r="NL14" s="34"/>
      <c r="NM14" s="34"/>
      <c r="NN14" s="34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4"/>
      <c r="OB14" s="34"/>
      <c r="OC14" s="34"/>
      <c r="OD14" s="34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4"/>
      <c r="OR14" s="34"/>
      <c r="OS14" s="34"/>
      <c r="OT14" s="34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4"/>
      <c r="PH14" s="34"/>
      <c r="PI14" s="34"/>
      <c r="PJ14" s="34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4"/>
      <c r="PX14" s="34"/>
      <c r="PY14" s="34"/>
      <c r="PZ14" s="34"/>
    </row>
    <row r="15" spans="1:442" s="35" customFormat="1">
      <c r="A15" s="36">
        <v>1445</v>
      </c>
      <c r="B15" s="37" t="s">
        <v>111</v>
      </c>
      <c r="C15" s="27">
        <v>184959.75</v>
      </c>
      <c r="D15" s="28">
        <v>2.7067900000000002E-3</v>
      </c>
      <c r="E15" s="28">
        <v>3.3061399999999999E-3</v>
      </c>
      <c r="F15" s="32">
        <v>1144938</v>
      </c>
      <c r="G15" s="31">
        <v>1571323</v>
      </c>
      <c r="H15" s="33">
        <v>799507</v>
      </c>
      <c r="I15" s="32">
        <v>54728</v>
      </c>
      <c r="J15" s="31">
        <v>-240053.61702958384</v>
      </c>
      <c r="K15" s="31">
        <v>-185325.61702958384</v>
      </c>
      <c r="L15" s="31">
        <v>0</v>
      </c>
      <c r="M15" s="33">
        <v>-185325.61702958384</v>
      </c>
      <c r="N15" s="32">
        <v>0</v>
      </c>
      <c r="O15" s="31">
        <v>0</v>
      </c>
      <c r="P15" s="31">
        <v>190502</v>
      </c>
      <c r="Q15" s="31">
        <v>0</v>
      </c>
      <c r="R15" s="33">
        <v>190502</v>
      </c>
      <c r="S15" s="32">
        <v>4127</v>
      </c>
      <c r="T15" s="31">
        <v>31384</v>
      </c>
      <c r="U15" s="31">
        <v>196114</v>
      </c>
      <c r="V15" s="31">
        <v>153645.82926678425</v>
      </c>
      <c r="W15" s="30">
        <v>385270.82926678425</v>
      </c>
      <c r="X15" s="32">
        <v>-196894.82926678425</v>
      </c>
      <c r="Y15" s="31">
        <v>-27174</v>
      </c>
      <c r="Z15" s="31">
        <v>43161</v>
      </c>
      <c r="AA15" s="31">
        <v>-13861</v>
      </c>
      <c r="AB15" s="31">
        <v>0</v>
      </c>
      <c r="AC15" s="33">
        <v>0</v>
      </c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4"/>
      <c r="GL15" s="34"/>
      <c r="GM15" s="34"/>
      <c r="GN15" s="34"/>
      <c r="GO15" s="34"/>
      <c r="GP15" s="34"/>
      <c r="GQ15" s="34"/>
      <c r="GR15" s="34"/>
      <c r="GS15" s="34"/>
      <c r="GT15" s="34"/>
      <c r="GU15" s="34"/>
      <c r="GV15" s="34"/>
      <c r="GW15" s="34"/>
      <c r="GX15" s="34"/>
      <c r="GY15" s="34"/>
      <c r="GZ15" s="34"/>
      <c r="HA15" s="34"/>
      <c r="HB15" s="34"/>
      <c r="HC15" s="34"/>
      <c r="HD15" s="34"/>
      <c r="HE15" s="34"/>
      <c r="HF15" s="34"/>
      <c r="HG15" s="34"/>
      <c r="HH15" s="34"/>
      <c r="HI15" s="34"/>
      <c r="HJ15" s="34"/>
      <c r="HK15" s="34"/>
      <c r="HL15" s="34"/>
      <c r="HM15" s="34"/>
      <c r="HN15" s="34"/>
      <c r="HO15" s="34"/>
      <c r="HP15" s="34"/>
      <c r="HQ15" s="34"/>
      <c r="HR15" s="34"/>
      <c r="HS15" s="34"/>
      <c r="HT15" s="34"/>
      <c r="HU15" s="34"/>
      <c r="HV15" s="34"/>
      <c r="HW15" s="34"/>
      <c r="HX15" s="34"/>
      <c r="HY15" s="34"/>
      <c r="HZ15" s="34"/>
      <c r="IA15" s="34"/>
      <c r="IB15" s="34"/>
      <c r="IC15" s="34"/>
      <c r="ID15" s="34"/>
      <c r="IE15" s="34"/>
      <c r="IF15" s="34"/>
      <c r="IG15" s="34"/>
      <c r="IH15" s="34"/>
      <c r="II15" s="34"/>
      <c r="IJ15" s="34"/>
      <c r="IK15" s="34"/>
      <c r="IL15" s="34"/>
      <c r="IM15" s="34"/>
      <c r="IN15" s="34"/>
      <c r="IO15" s="34"/>
      <c r="IP15" s="34"/>
      <c r="IQ15" s="34"/>
      <c r="IR15" s="34"/>
      <c r="IS15" s="34"/>
      <c r="IT15" s="34"/>
      <c r="IU15" s="34"/>
      <c r="IV15" s="34"/>
      <c r="IW15" s="34"/>
      <c r="IX15" s="34"/>
      <c r="IY15" s="34"/>
      <c r="IZ15" s="34"/>
      <c r="JA15" s="34"/>
      <c r="JB15" s="34"/>
      <c r="JC15" s="34"/>
      <c r="JD15" s="34"/>
      <c r="JE15" s="34"/>
      <c r="JF15" s="34"/>
      <c r="JG15" s="34"/>
      <c r="JH15" s="34"/>
      <c r="JI15" s="34"/>
      <c r="JJ15" s="34"/>
      <c r="JK15" s="34"/>
      <c r="JL15" s="34"/>
      <c r="JM15" s="34"/>
      <c r="JN15" s="34"/>
      <c r="JO15" s="34"/>
      <c r="JP15" s="34"/>
      <c r="JQ15" s="34"/>
      <c r="JR15" s="34"/>
      <c r="JS15" s="34"/>
      <c r="JT15" s="34"/>
      <c r="JU15" s="34"/>
      <c r="JV15" s="34"/>
      <c r="JW15" s="34"/>
      <c r="JX15" s="34"/>
      <c r="JY15" s="34"/>
      <c r="JZ15" s="34"/>
      <c r="KA15" s="34"/>
      <c r="KB15" s="34"/>
      <c r="KC15" s="34"/>
      <c r="KD15" s="34"/>
      <c r="KE15" s="34"/>
      <c r="KF15" s="34"/>
      <c r="KG15" s="34"/>
      <c r="KH15" s="34"/>
      <c r="KI15" s="34"/>
      <c r="KJ15" s="34"/>
      <c r="KK15" s="34"/>
      <c r="KL15" s="34"/>
      <c r="KM15" s="34"/>
      <c r="KN15" s="34"/>
      <c r="KO15" s="34"/>
      <c r="KP15" s="34"/>
      <c r="KQ15" s="34"/>
      <c r="KR15" s="34"/>
      <c r="KS15" s="34"/>
      <c r="KT15" s="34"/>
      <c r="KU15" s="34"/>
      <c r="KV15" s="34"/>
      <c r="KW15" s="34"/>
      <c r="KX15" s="34"/>
      <c r="KY15" s="34"/>
      <c r="KZ15" s="34"/>
      <c r="LA15" s="34"/>
      <c r="LB15" s="34"/>
      <c r="LC15" s="34"/>
      <c r="LD15" s="34"/>
      <c r="LE15" s="34"/>
      <c r="LF15" s="34"/>
      <c r="LG15" s="34"/>
      <c r="LH15" s="34"/>
      <c r="LI15" s="34"/>
      <c r="LJ15" s="34"/>
      <c r="LK15" s="34"/>
      <c r="LL15" s="34"/>
      <c r="LM15" s="34"/>
      <c r="LN15" s="34"/>
      <c r="LO15" s="34"/>
      <c r="LP15" s="34"/>
      <c r="LQ15" s="34"/>
      <c r="LR15" s="34"/>
      <c r="LS15" s="34"/>
      <c r="LT15" s="34"/>
      <c r="LU15" s="34"/>
      <c r="LV15" s="34"/>
      <c r="LW15" s="34"/>
      <c r="LX15" s="34"/>
      <c r="LY15" s="34"/>
      <c r="LZ15" s="34"/>
      <c r="MA15" s="34"/>
      <c r="MB15" s="34"/>
      <c r="MC15" s="34"/>
      <c r="MD15" s="34"/>
      <c r="ME15" s="34"/>
      <c r="MF15" s="34"/>
      <c r="MG15" s="34"/>
      <c r="MH15" s="34"/>
      <c r="MI15" s="34"/>
      <c r="MJ15" s="34"/>
      <c r="MK15" s="34"/>
      <c r="ML15" s="34"/>
      <c r="MM15" s="34"/>
      <c r="MN15" s="34"/>
      <c r="MO15" s="34"/>
      <c r="MP15" s="34"/>
      <c r="MQ15" s="34"/>
      <c r="MR15" s="34"/>
      <c r="MS15" s="34"/>
      <c r="MT15" s="34"/>
      <c r="MU15" s="34"/>
      <c r="MV15" s="34"/>
      <c r="MW15" s="34"/>
      <c r="MX15" s="34"/>
      <c r="MY15" s="34"/>
      <c r="MZ15" s="34"/>
      <c r="NA15" s="34"/>
      <c r="NB15" s="34"/>
      <c r="NC15" s="34"/>
      <c r="ND15" s="34"/>
      <c r="NE15" s="34"/>
      <c r="NF15" s="34"/>
      <c r="NG15" s="34"/>
      <c r="NH15" s="34"/>
      <c r="NI15" s="34"/>
      <c r="NJ15" s="34"/>
      <c r="NK15" s="34"/>
      <c r="NL15" s="34"/>
      <c r="NM15" s="34"/>
      <c r="NN15" s="34"/>
      <c r="NO15" s="34"/>
      <c r="NP15" s="34"/>
      <c r="NQ15" s="34"/>
      <c r="NR15" s="34"/>
      <c r="NS15" s="34"/>
      <c r="NT15" s="34"/>
      <c r="NU15" s="34"/>
      <c r="NV15" s="34"/>
      <c r="NW15" s="34"/>
      <c r="NX15" s="34"/>
      <c r="NY15" s="34"/>
      <c r="NZ15" s="34"/>
      <c r="OA15" s="34"/>
      <c r="OB15" s="34"/>
      <c r="OC15" s="34"/>
      <c r="OD15" s="34"/>
      <c r="OE15" s="34"/>
      <c r="OF15" s="34"/>
      <c r="OG15" s="34"/>
      <c r="OH15" s="34"/>
      <c r="OI15" s="34"/>
      <c r="OJ15" s="34"/>
      <c r="OK15" s="34"/>
      <c r="OL15" s="34"/>
      <c r="OM15" s="34"/>
      <c r="ON15" s="34"/>
      <c r="OO15" s="34"/>
      <c r="OP15" s="34"/>
      <c r="OQ15" s="34"/>
      <c r="OR15" s="34"/>
      <c r="OS15" s="34"/>
      <c r="OT15" s="34"/>
      <c r="OU15" s="34"/>
      <c r="OV15" s="34"/>
      <c r="OW15" s="34"/>
      <c r="OX15" s="34"/>
      <c r="OY15" s="34"/>
      <c r="OZ15" s="34"/>
      <c r="PA15" s="34"/>
      <c r="PB15" s="34"/>
      <c r="PC15" s="34"/>
      <c r="PD15" s="34"/>
      <c r="PE15" s="34"/>
      <c r="PF15" s="34"/>
      <c r="PG15" s="34"/>
      <c r="PH15" s="34"/>
      <c r="PI15" s="34"/>
      <c r="PJ15" s="34"/>
      <c r="PK15" s="34"/>
      <c r="PL15" s="34"/>
      <c r="PM15" s="34"/>
      <c r="PN15" s="34"/>
      <c r="PO15" s="34"/>
      <c r="PP15" s="34"/>
      <c r="PQ15" s="34"/>
      <c r="PR15" s="34"/>
      <c r="PS15" s="34"/>
      <c r="PT15" s="34"/>
      <c r="PU15" s="34"/>
      <c r="PV15" s="34"/>
      <c r="PW15" s="34"/>
      <c r="PX15" s="34"/>
      <c r="PY15" s="34"/>
      <c r="PZ15" s="34"/>
    </row>
    <row r="16" spans="1:442" s="35" customFormat="1">
      <c r="A16" s="36">
        <v>1450</v>
      </c>
      <c r="B16" s="37" t="s">
        <v>112</v>
      </c>
      <c r="C16" s="27">
        <v>270385.95</v>
      </c>
      <c r="D16" s="28">
        <v>3.9569599999999998E-3</v>
      </c>
      <c r="E16" s="28">
        <v>3.9657900000000003E-3</v>
      </c>
      <c r="F16" s="32">
        <v>1673744</v>
      </c>
      <c r="G16" s="31">
        <v>2297061</v>
      </c>
      <c r="H16" s="33">
        <v>1168771</v>
      </c>
      <c r="I16" s="32">
        <v>80005</v>
      </c>
      <c r="J16" s="31">
        <v>66341.031757802702</v>
      </c>
      <c r="K16" s="31">
        <v>146346.0317578027</v>
      </c>
      <c r="L16" s="31">
        <v>0</v>
      </c>
      <c r="M16" s="33">
        <v>146346.0317578027</v>
      </c>
      <c r="N16" s="32">
        <v>0</v>
      </c>
      <c r="O16" s="31">
        <v>0</v>
      </c>
      <c r="P16" s="31">
        <v>278489</v>
      </c>
      <c r="Q16" s="31">
        <v>7533.2187737246277</v>
      </c>
      <c r="R16" s="33">
        <v>286022.21877372463</v>
      </c>
      <c r="S16" s="32">
        <v>6033</v>
      </c>
      <c r="T16" s="31">
        <v>45879</v>
      </c>
      <c r="U16" s="31">
        <v>286692</v>
      </c>
      <c r="V16" s="31">
        <v>10562.048361358027</v>
      </c>
      <c r="W16" s="30">
        <v>349166.048361358</v>
      </c>
      <c r="X16" s="32">
        <v>-66252.829587633401</v>
      </c>
      <c r="Y16" s="31">
        <v>-39725</v>
      </c>
      <c r="Z16" s="31">
        <v>63096</v>
      </c>
      <c r="AA16" s="31">
        <v>-20261.999999999971</v>
      </c>
      <c r="AB16" s="31">
        <v>0</v>
      </c>
      <c r="AC16" s="33">
        <v>0</v>
      </c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  <c r="OH16" s="34"/>
      <c r="OI16" s="34"/>
      <c r="OJ16" s="34"/>
      <c r="OK16" s="34"/>
      <c r="OL16" s="34"/>
      <c r="OM16" s="34"/>
      <c r="ON16" s="34"/>
      <c r="OO16" s="34"/>
      <c r="OP16" s="34"/>
      <c r="OQ16" s="34"/>
      <c r="OR16" s="34"/>
      <c r="OS16" s="34"/>
      <c r="OT16" s="34"/>
      <c r="OU16" s="34"/>
      <c r="OV16" s="34"/>
      <c r="OW16" s="34"/>
      <c r="OX16" s="34"/>
      <c r="OY16" s="34"/>
      <c r="OZ16" s="34"/>
      <c r="PA16" s="34"/>
      <c r="PB16" s="34"/>
      <c r="PC16" s="34"/>
      <c r="PD16" s="34"/>
      <c r="PE16" s="34"/>
      <c r="PF16" s="34"/>
      <c r="PG16" s="34"/>
      <c r="PH16" s="34"/>
      <c r="PI16" s="34"/>
      <c r="PJ16" s="34"/>
      <c r="PK16" s="34"/>
      <c r="PL16" s="34"/>
      <c r="PM16" s="34"/>
      <c r="PN16" s="34"/>
      <c r="PO16" s="34"/>
      <c r="PP16" s="34"/>
      <c r="PQ16" s="34"/>
      <c r="PR16" s="34"/>
      <c r="PS16" s="34"/>
      <c r="PT16" s="34"/>
      <c r="PU16" s="34"/>
      <c r="PV16" s="34"/>
      <c r="PW16" s="34"/>
      <c r="PX16" s="34"/>
      <c r="PY16" s="34"/>
      <c r="PZ16" s="34"/>
    </row>
    <row r="17" spans="1:442" s="35" customFormat="1">
      <c r="A17" s="36">
        <v>1465</v>
      </c>
      <c r="B17" s="37" t="s">
        <v>113</v>
      </c>
      <c r="C17" s="27">
        <v>326981.28999999998</v>
      </c>
      <c r="D17" s="28">
        <v>4.7852099999999998E-3</v>
      </c>
      <c r="E17" s="28">
        <v>5.7038000000000002E-3</v>
      </c>
      <c r="F17" s="32">
        <v>2024083</v>
      </c>
      <c r="G17" s="31">
        <v>2777869</v>
      </c>
      <c r="H17" s="33">
        <v>1413412</v>
      </c>
      <c r="I17" s="32">
        <v>96751</v>
      </c>
      <c r="J17" s="31">
        <v>-304074.91189321509</v>
      </c>
      <c r="K17" s="31">
        <v>-207323.91189321509</v>
      </c>
      <c r="L17" s="31">
        <v>0</v>
      </c>
      <c r="M17" s="33">
        <v>-207323.91189321509</v>
      </c>
      <c r="N17" s="32">
        <v>0</v>
      </c>
      <c r="O17" s="31">
        <v>0</v>
      </c>
      <c r="P17" s="31">
        <v>336781</v>
      </c>
      <c r="Q17" s="31">
        <v>0</v>
      </c>
      <c r="R17" s="33">
        <v>336781</v>
      </c>
      <c r="S17" s="32">
        <v>7296</v>
      </c>
      <c r="T17" s="31">
        <v>55482</v>
      </c>
      <c r="U17" s="31">
        <v>346701</v>
      </c>
      <c r="V17" s="31">
        <v>230212.49115311893</v>
      </c>
      <c r="W17" s="30">
        <v>639691.4911531189</v>
      </c>
      <c r="X17" s="32">
        <v>-306669.4911531189</v>
      </c>
      <c r="Y17" s="31">
        <v>-48040</v>
      </c>
      <c r="Z17" s="31">
        <v>76302</v>
      </c>
      <c r="AA17" s="31">
        <v>-24503</v>
      </c>
      <c r="AB17" s="31">
        <v>0</v>
      </c>
      <c r="AC17" s="33">
        <v>0</v>
      </c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  <c r="OH17" s="34"/>
      <c r="OI17" s="34"/>
      <c r="OJ17" s="34"/>
      <c r="OK17" s="34"/>
      <c r="OL17" s="34"/>
      <c r="OM17" s="34"/>
      <c r="ON17" s="34"/>
      <c r="OO17" s="34"/>
      <c r="OP17" s="34"/>
      <c r="OQ17" s="34"/>
      <c r="OR17" s="34"/>
      <c r="OS17" s="34"/>
      <c r="OT17" s="34"/>
      <c r="OU17" s="34"/>
      <c r="OV17" s="34"/>
      <c r="OW17" s="34"/>
      <c r="OX17" s="34"/>
      <c r="OY17" s="34"/>
      <c r="OZ17" s="34"/>
      <c r="PA17" s="34"/>
      <c r="PB17" s="34"/>
      <c r="PC17" s="34"/>
      <c r="PD17" s="34"/>
      <c r="PE17" s="34"/>
      <c r="PF17" s="34"/>
      <c r="PG17" s="34"/>
      <c r="PH17" s="34"/>
      <c r="PI17" s="34"/>
      <c r="PJ17" s="34"/>
      <c r="PK17" s="34"/>
      <c r="PL17" s="34"/>
      <c r="PM17" s="34"/>
      <c r="PN17" s="34"/>
      <c r="PO17" s="34"/>
      <c r="PP17" s="34"/>
      <c r="PQ17" s="34"/>
      <c r="PR17" s="34"/>
      <c r="PS17" s="34"/>
      <c r="PT17" s="34"/>
      <c r="PU17" s="34"/>
      <c r="PV17" s="34"/>
      <c r="PW17" s="34"/>
      <c r="PX17" s="34"/>
      <c r="PY17" s="34"/>
      <c r="PZ17" s="34"/>
    </row>
    <row r="18" spans="1:442" s="35" customFormat="1">
      <c r="A18" s="36">
        <v>3801</v>
      </c>
      <c r="B18" s="37" t="s">
        <v>114</v>
      </c>
      <c r="C18" s="27">
        <v>58022.94</v>
      </c>
      <c r="D18" s="28">
        <v>8.4913999999999996E-4</v>
      </c>
      <c r="E18" s="28">
        <v>1.13178E-3</v>
      </c>
      <c r="F18" s="32">
        <v>359175</v>
      </c>
      <c r="G18" s="31">
        <v>492936</v>
      </c>
      <c r="H18" s="33">
        <v>250811</v>
      </c>
      <c r="I18" s="32">
        <v>17169</v>
      </c>
      <c r="J18" s="31">
        <v>-18316.215973255545</v>
      </c>
      <c r="K18" s="31">
        <v>-1147.2159732555447</v>
      </c>
      <c r="L18" s="31">
        <v>0</v>
      </c>
      <c r="M18" s="33">
        <v>-1147.2159732555447</v>
      </c>
      <c r="N18" s="32">
        <v>0</v>
      </c>
      <c r="O18" s="31">
        <v>0</v>
      </c>
      <c r="P18" s="31">
        <v>59762</v>
      </c>
      <c r="Q18" s="31">
        <v>2261.2476671176923</v>
      </c>
      <c r="R18" s="33">
        <v>62023.247667117692</v>
      </c>
      <c r="S18" s="32">
        <v>1295</v>
      </c>
      <c r="T18" s="31">
        <v>9845</v>
      </c>
      <c r="U18" s="31">
        <v>61522</v>
      </c>
      <c r="V18" s="31">
        <v>68286.618796581664</v>
      </c>
      <c r="W18" s="30">
        <v>140948.61879658166</v>
      </c>
      <c r="X18" s="32">
        <v>-79592.371129463965</v>
      </c>
      <c r="Y18" s="31">
        <v>-8525</v>
      </c>
      <c r="Z18" s="31">
        <v>13540</v>
      </c>
      <c r="AA18" s="31">
        <v>-4348</v>
      </c>
      <c r="AB18" s="31">
        <v>0</v>
      </c>
      <c r="AC18" s="33">
        <v>0</v>
      </c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  <c r="OH18" s="34"/>
      <c r="OI18" s="34"/>
      <c r="OJ18" s="34"/>
      <c r="OK18" s="34"/>
      <c r="OL18" s="34"/>
      <c r="OM18" s="34"/>
      <c r="ON18" s="34"/>
      <c r="OO18" s="34"/>
      <c r="OP18" s="34"/>
      <c r="OQ18" s="34"/>
      <c r="OR18" s="34"/>
      <c r="OS18" s="34"/>
      <c r="OT18" s="34"/>
      <c r="OU18" s="34"/>
      <c r="OV18" s="34"/>
      <c r="OW18" s="34"/>
      <c r="OX18" s="34"/>
      <c r="OY18" s="34"/>
      <c r="OZ18" s="34"/>
      <c r="PA18" s="34"/>
      <c r="PB18" s="34"/>
      <c r="PC18" s="34"/>
      <c r="PD18" s="34"/>
      <c r="PE18" s="34"/>
      <c r="PF18" s="34"/>
      <c r="PG18" s="34"/>
      <c r="PH18" s="34"/>
      <c r="PI18" s="34"/>
      <c r="PJ18" s="34"/>
      <c r="PK18" s="34"/>
      <c r="PL18" s="34"/>
      <c r="PM18" s="34"/>
      <c r="PN18" s="34"/>
      <c r="PO18" s="34"/>
      <c r="PP18" s="34"/>
      <c r="PQ18" s="34"/>
      <c r="PR18" s="34"/>
      <c r="PS18" s="34"/>
      <c r="PT18" s="34"/>
      <c r="PU18" s="34"/>
      <c r="PV18" s="34"/>
      <c r="PW18" s="34"/>
      <c r="PX18" s="34"/>
      <c r="PY18" s="34"/>
      <c r="PZ18" s="34"/>
    </row>
    <row r="19" spans="1:442" s="35" customFormat="1">
      <c r="A19" s="36">
        <v>31030</v>
      </c>
      <c r="B19" s="37" t="s">
        <v>115</v>
      </c>
      <c r="C19" s="27">
        <v>0</v>
      </c>
      <c r="D19" s="28">
        <v>0</v>
      </c>
      <c r="E19" s="28">
        <v>0</v>
      </c>
      <c r="F19" s="32">
        <v>0</v>
      </c>
      <c r="G19" s="31">
        <v>0</v>
      </c>
      <c r="H19" s="33">
        <v>0</v>
      </c>
      <c r="I19" s="32">
        <v>0</v>
      </c>
      <c r="J19" s="31">
        <v>0</v>
      </c>
      <c r="K19" s="31">
        <v>0</v>
      </c>
      <c r="L19" s="31">
        <v>0</v>
      </c>
      <c r="M19" s="33">
        <v>0</v>
      </c>
      <c r="N19" s="32">
        <v>0</v>
      </c>
      <c r="O19" s="31">
        <v>0</v>
      </c>
      <c r="P19" s="31">
        <v>0</v>
      </c>
      <c r="Q19" s="31">
        <v>0</v>
      </c>
      <c r="R19" s="33">
        <v>0</v>
      </c>
      <c r="S19" s="32">
        <v>0</v>
      </c>
      <c r="T19" s="31">
        <v>0</v>
      </c>
      <c r="U19" s="31">
        <v>0</v>
      </c>
      <c r="V19" s="31">
        <v>0</v>
      </c>
      <c r="W19" s="30">
        <v>0</v>
      </c>
      <c r="X19" s="32">
        <v>0</v>
      </c>
      <c r="Y19" s="31">
        <v>0</v>
      </c>
      <c r="Z19" s="31">
        <v>0</v>
      </c>
      <c r="AA19" s="31">
        <v>0</v>
      </c>
      <c r="AB19" s="31">
        <v>0</v>
      </c>
      <c r="AC19" s="33">
        <v>0</v>
      </c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  <c r="OH19" s="34"/>
      <c r="OI19" s="34"/>
      <c r="OJ19" s="34"/>
      <c r="OK19" s="34"/>
      <c r="OL19" s="34"/>
      <c r="OM19" s="34"/>
      <c r="ON19" s="34"/>
      <c r="OO19" s="34"/>
      <c r="OP19" s="34"/>
      <c r="OQ19" s="34"/>
      <c r="OR19" s="34"/>
      <c r="OS19" s="34"/>
      <c r="OT19" s="34"/>
      <c r="OU19" s="34"/>
      <c r="OV19" s="34"/>
      <c r="OW19" s="34"/>
      <c r="OX19" s="34"/>
      <c r="OY19" s="34"/>
      <c r="OZ19" s="34"/>
      <c r="PA19" s="34"/>
      <c r="PB19" s="34"/>
      <c r="PC19" s="34"/>
      <c r="PD19" s="34"/>
      <c r="PE19" s="34"/>
      <c r="PF19" s="34"/>
      <c r="PG19" s="34"/>
      <c r="PH19" s="34"/>
      <c r="PI19" s="34"/>
      <c r="PJ19" s="34"/>
      <c r="PK19" s="34"/>
      <c r="PL19" s="34"/>
      <c r="PM19" s="34"/>
      <c r="PN19" s="34"/>
      <c r="PO19" s="34"/>
      <c r="PP19" s="34"/>
      <c r="PQ19" s="34"/>
      <c r="PR19" s="34"/>
      <c r="PS19" s="34"/>
      <c r="PT19" s="34"/>
      <c r="PU19" s="34"/>
      <c r="PV19" s="34"/>
      <c r="PW19" s="34"/>
      <c r="PX19" s="34"/>
      <c r="PY19" s="34"/>
      <c r="PZ19" s="34"/>
    </row>
    <row r="20" spans="1:442" s="35" customFormat="1">
      <c r="A20" s="36">
        <v>31040</v>
      </c>
      <c r="B20" s="37" t="s">
        <v>116</v>
      </c>
      <c r="C20" s="27">
        <v>331843.31000000006</v>
      </c>
      <c r="D20" s="28">
        <v>4.8563599999999997E-3</v>
      </c>
      <c r="E20" s="28">
        <v>5.7868299999999998E-3</v>
      </c>
      <c r="F20" s="32">
        <v>2054178</v>
      </c>
      <c r="G20" s="31">
        <v>2819173</v>
      </c>
      <c r="H20" s="33">
        <v>1434427</v>
      </c>
      <c r="I20" s="32">
        <v>98190</v>
      </c>
      <c r="J20" s="31">
        <v>-49551.535836619114</v>
      </c>
      <c r="K20" s="31">
        <v>48638.464163380886</v>
      </c>
      <c r="L20" s="31">
        <v>0</v>
      </c>
      <c r="M20" s="33">
        <v>48638.464163380886</v>
      </c>
      <c r="N20" s="32">
        <v>0</v>
      </c>
      <c r="O20" s="31">
        <v>0</v>
      </c>
      <c r="P20" s="31">
        <v>341788</v>
      </c>
      <c r="Q20" s="31">
        <v>15911.956382715018</v>
      </c>
      <c r="R20" s="33">
        <v>357699.95638271503</v>
      </c>
      <c r="S20" s="32">
        <v>7404</v>
      </c>
      <c r="T20" s="31">
        <v>56307</v>
      </c>
      <c r="U20" s="31">
        <v>351856</v>
      </c>
      <c r="V20" s="31">
        <v>229223.45243091625</v>
      </c>
      <c r="W20" s="30">
        <v>644790.45243091625</v>
      </c>
      <c r="X20" s="32">
        <v>-290905.49604820122</v>
      </c>
      <c r="Y20" s="31">
        <v>-48754</v>
      </c>
      <c r="Z20" s="31">
        <v>77437</v>
      </c>
      <c r="AA20" s="31">
        <v>-24868</v>
      </c>
      <c r="AB20" s="31">
        <v>0</v>
      </c>
      <c r="AC20" s="33">
        <v>0</v>
      </c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  <c r="OH20" s="34"/>
      <c r="OI20" s="34"/>
      <c r="OJ20" s="34"/>
      <c r="OK20" s="34"/>
      <c r="OL20" s="34"/>
      <c r="OM20" s="34"/>
      <c r="ON20" s="34"/>
      <c r="OO20" s="34"/>
      <c r="OP20" s="34"/>
      <c r="OQ20" s="34"/>
      <c r="OR20" s="34"/>
      <c r="OS20" s="34"/>
      <c r="OT20" s="34"/>
      <c r="OU20" s="34"/>
      <c r="OV20" s="34"/>
      <c r="OW20" s="34"/>
      <c r="OX20" s="34"/>
      <c r="OY20" s="34"/>
      <c r="OZ20" s="34"/>
      <c r="PA20" s="34"/>
      <c r="PB20" s="34"/>
      <c r="PC20" s="34"/>
      <c r="PD20" s="34"/>
      <c r="PE20" s="34"/>
      <c r="PF20" s="34"/>
      <c r="PG20" s="34"/>
      <c r="PH20" s="34"/>
      <c r="PI20" s="34"/>
      <c r="PJ20" s="34"/>
      <c r="PK20" s="34"/>
      <c r="PL20" s="34"/>
      <c r="PM20" s="34"/>
      <c r="PN20" s="34"/>
      <c r="PO20" s="34"/>
      <c r="PP20" s="34"/>
      <c r="PQ20" s="34"/>
      <c r="PR20" s="34"/>
      <c r="PS20" s="34"/>
      <c r="PT20" s="34"/>
      <c r="PU20" s="34"/>
      <c r="PV20" s="34"/>
      <c r="PW20" s="34"/>
      <c r="PX20" s="34"/>
      <c r="PY20" s="34"/>
      <c r="PZ20" s="34"/>
    </row>
    <row r="21" spans="1:442" s="35" customFormat="1">
      <c r="A21" s="36">
        <v>31095</v>
      </c>
      <c r="B21" s="37" t="s">
        <v>117</v>
      </c>
      <c r="C21" s="27">
        <v>710540.38</v>
      </c>
      <c r="D21" s="28">
        <v>1.039841E-2</v>
      </c>
      <c r="E21" s="28">
        <v>1.0535040000000001E-2</v>
      </c>
      <c r="F21" s="32">
        <v>4398395</v>
      </c>
      <c r="G21" s="31">
        <v>6036396</v>
      </c>
      <c r="H21" s="33">
        <v>3071388</v>
      </c>
      <c r="I21" s="32">
        <v>210243</v>
      </c>
      <c r="J21" s="31">
        <v>-128388.39903331993</v>
      </c>
      <c r="K21" s="31">
        <v>81854.600966680067</v>
      </c>
      <c r="L21" s="31">
        <v>0</v>
      </c>
      <c r="M21" s="33">
        <v>81854.600966680067</v>
      </c>
      <c r="N21" s="32">
        <v>0</v>
      </c>
      <c r="O21" s="31">
        <v>0</v>
      </c>
      <c r="P21" s="31">
        <v>731835</v>
      </c>
      <c r="Q21" s="31">
        <v>0</v>
      </c>
      <c r="R21" s="33">
        <v>731835</v>
      </c>
      <c r="S21" s="32">
        <v>15854</v>
      </c>
      <c r="T21" s="31">
        <v>120565</v>
      </c>
      <c r="U21" s="31">
        <v>753393</v>
      </c>
      <c r="V21" s="31">
        <v>63625.430386998443</v>
      </c>
      <c r="W21" s="30">
        <v>953437.43038699846</v>
      </c>
      <c r="X21" s="32">
        <v>-229769.43038699846</v>
      </c>
      <c r="Y21" s="31">
        <v>-104393</v>
      </c>
      <c r="Z21" s="31">
        <v>165808</v>
      </c>
      <c r="AA21" s="31">
        <v>-53248</v>
      </c>
      <c r="AB21" s="31">
        <v>0</v>
      </c>
      <c r="AC21" s="33">
        <v>0</v>
      </c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4"/>
      <c r="OR21" s="34"/>
      <c r="OS21" s="34"/>
      <c r="OT21" s="34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4"/>
      <c r="PH21" s="34"/>
      <c r="PI21" s="34"/>
      <c r="PJ21" s="34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4"/>
      <c r="PX21" s="34"/>
      <c r="PY21" s="34"/>
      <c r="PZ21" s="34"/>
    </row>
    <row r="22" spans="1:442" s="35" customFormat="1">
      <c r="A22" s="36">
        <v>35615</v>
      </c>
      <c r="B22" s="37" t="s">
        <v>118</v>
      </c>
      <c r="C22" s="27">
        <v>61340.71</v>
      </c>
      <c r="D22" s="28">
        <v>8.9769000000000003E-4</v>
      </c>
      <c r="E22" s="28">
        <v>7.2627E-4</v>
      </c>
      <c r="F22" s="32">
        <v>379711</v>
      </c>
      <c r="G22" s="31">
        <v>521119</v>
      </c>
      <c r="H22" s="33">
        <v>265151</v>
      </c>
      <c r="I22" s="32">
        <v>18150</v>
      </c>
      <c r="J22" s="31">
        <v>41780.298875182234</v>
      </c>
      <c r="K22" s="31">
        <v>59930.298875182234</v>
      </c>
      <c r="L22" s="31">
        <v>0</v>
      </c>
      <c r="M22" s="33">
        <v>59930.298875182234</v>
      </c>
      <c r="N22" s="32">
        <v>0</v>
      </c>
      <c r="O22" s="31">
        <v>0</v>
      </c>
      <c r="P22" s="31">
        <v>63179</v>
      </c>
      <c r="Q22" s="31">
        <v>38385.998461626681</v>
      </c>
      <c r="R22" s="33">
        <v>101564.99846162667</v>
      </c>
      <c r="S22" s="32">
        <v>1369</v>
      </c>
      <c r="T22" s="31">
        <v>10408</v>
      </c>
      <c r="U22" s="31">
        <v>65040</v>
      </c>
      <c r="V22" s="31">
        <v>360.693348889616</v>
      </c>
      <c r="W22" s="30">
        <v>77177.693348889617</v>
      </c>
      <c r="X22" s="32">
        <v>23682.305112737064</v>
      </c>
      <c r="Y22" s="31">
        <v>-9012</v>
      </c>
      <c r="Z22" s="31">
        <v>14314</v>
      </c>
      <c r="AA22" s="31">
        <v>-4597</v>
      </c>
      <c r="AB22" s="31">
        <v>0</v>
      </c>
      <c r="AC22" s="33">
        <v>0</v>
      </c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  <c r="OH22" s="34"/>
      <c r="OI22" s="34"/>
      <c r="OJ22" s="34"/>
      <c r="OK22" s="34"/>
      <c r="OL22" s="34"/>
      <c r="OM22" s="34"/>
      <c r="ON22" s="34"/>
      <c r="OO22" s="34"/>
      <c r="OP22" s="34"/>
      <c r="OQ22" s="34"/>
      <c r="OR22" s="34"/>
      <c r="OS22" s="34"/>
      <c r="OT22" s="34"/>
      <c r="OU22" s="34"/>
      <c r="OV22" s="34"/>
      <c r="OW22" s="34"/>
      <c r="OX22" s="34"/>
      <c r="OY22" s="34"/>
      <c r="OZ22" s="34"/>
      <c r="PA22" s="34"/>
      <c r="PB22" s="34"/>
      <c r="PC22" s="34"/>
      <c r="PD22" s="34"/>
      <c r="PE22" s="34"/>
      <c r="PF22" s="34"/>
      <c r="PG22" s="34"/>
      <c r="PH22" s="34"/>
      <c r="PI22" s="34"/>
      <c r="PJ22" s="34"/>
      <c r="PK22" s="34"/>
      <c r="PL22" s="34"/>
      <c r="PM22" s="34"/>
      <c r="PN22" s="34"/>
      <c r="PO22" s="34"/>
      <c r="PP22" s="34"/>
      <c r="PQ22" s="34"/>
      <c r="PR22" s="34"/>
      <c r="PS22" s="34"/>
      <c r="PT22" s="34"/>
      <c r="PU22" s="34"/>
      <c r="PV22" s="34"/>
      <c r="PW22" s="34"/>
      <c r="PX22" s="34"/>
      <c r="PY22" s="34"/>
      <c r="PZ22" s="34"/>
    </row>
    <row r="23" spans="1:442" s="35" customFormat="1">
      <c r="A23" s="36">
        <v>39079</v>
      </c>
      <c r="B23" s="37" t="s">
        <v>119</v>
      </c>
      <c r="C23" s="27">
        <v>88756.73</v>
      </c>
      <c r="D23" s="28">
        <v>1.2989099999999999E-3</v>
      </c>
      <c r="E23" s="28">
        <v>1.3791400000000001E-3</v>
      </c>
      <c r="F23" s="32">
        <v>549422</v>
      </c>
      <c r="G23" s="31">
        <v>754032</v>
      </c>
      <c r="H23" s="33">
        <v>383660</v>
      </c>
      <c r="I23" s="32">
        <v>26262</v>
      </c>
      <c r="J23" s="31">
        <v>-38597.377875784834</v>
      </c>
      <c r="K23" s="31">
        <v>-12335.377875784834</v>
      </c>
      <c r="L23" s="31">
        <v>0</v>
      </c>
      <c r="M23" s="33">
        <v>-12335.377875784834</v>
      </c>
      <c r="N23" s="32">
        <v>0</v>
      </c>
      <c r="O23" s="31">
        <v>0</v>
      </c>
      <c r="P23" s="31">
        <v>91417</v>
      </c>
      <c r="Q23" s="31">
        <v>0</v>
      </c>
      <c r="R23" s="33">
        <v>91417</v>
      </c>
      <c r="S23" s="32">
        <v>1980</v>
      </c>
      <c r="T23" s="31">
        <v>15060</v>
      </c>
      <c r="U23" s="31">
        <v>94110</v>
      </c>
      <c r="V23" s="31">
        <v>22511.420496713272</v>
      </c>
      <c r="W23" s="30">
        <v>133661.42049671328</v>
      </c>
      <c r="X23" s="32">
        <v>-43265.420496713268</v>
      </c>
      <c r="Y23" s="31">
        <v>-13040</v>
      </c>
      <c r="Z23" s="31">
        <v>20712</v>
      </c>
      <c r="AA23" s="31">
        <v>-6651</v>
      </c>
      <c r="AB23" s="31">
        <v>0</v>
      </c>
      <c r="AC23" s="33">
        <v>0</v>
      </c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  <c r="OH23" s="34"/>
      <c r="OI23" s="34"/>
      <c r="OJ23" s="34"/>
      <c r="OK23" s="34"/>
      <c r="OL23" s="34"/>
      <c r="OM23" s="34"/>
      <c r="ON23" s="34"/>
      <c r="OO23" s="34"/>
      <c r="OP23" s="34"/>
      <c r="OQ23" s="34"/>
      <c r="OR23" s="34"/>
      <c r="OS23" s="34"/>
      <c r="OT23" s="34"/>
      <c r="OU23" s="34"/>
      <c r="OV23" s="34"/>
      <c r="OW23" s="34"/>
      <c r="OX23" s="34"/>
      <c r="OY23" s="34"/>
      <c r="OZ23" s="34"/>
      <c r="PA23" s="34"/>
      <c r="PB23" s="34"/>
      <c r="PC23" s="34"/>
      <c r="PD23" s="34"/>
      <c r="PE23" s="34"/>
      <c r="PF23" s="34"/>
      <c r="PG23" s="34"/>
      <c r="PH23" s="34"/>
      <c r="PI23" s="34"/>
      <c r="PJ23" s="34"/>
      <c r="PK23" s="34"/>
      <c r="PL23" s="34"/>
      <c r="PM23" s="34"/>
      <c r="PN23" s="34"/>
      <c r="PO23" s="34"/>
      <c r="PP23" s="34"/>
      <c r="PQ23" s="34"/>
      <c r="PR23" s="34"/>
      <c r="PS23" s="34"/>
      <c r="PT23" s="34"/>
      <c r="PU23" s="34"/>
      <c r="PV23" s="34"/>
      <c r="PW23" s="34"/>
      <c r="PX23" s="34"/>
      <c r="PY23" s="34"/>
      <c r="PZ23" s="34"/>
    </row>
    <row r="24" spans="1:442" s="35" customFormat="1">
      <c r="A24" s="36">
        <v>50660</v>
      </c>
      <c r="B24" s="37" t="s">
        <v>120</v>
      </c>
      <c r="C24" s="27">
        <v>1949324.3800000001</v>
      </c>
      <c r="D24" s="28">
        <v>2.852739E-2</v>
      </c>
      <c r="E24" s="28">
        <v>3.1730620000000001E-2</v>
      </c>
      <c r="F24" s="32">
        <v>12066722</v>
      </c>
      <c r="G24" s="31">
        <v>16560478</v>
      </c>
      <c r="H24" s="33">
        <v>8426160</v>
      </c>
      <c r="I24" s="32">
        <v>576790</v>
      </c>
      <c r="J24" s="31">
        <v>-638298.15741282515</v>
      </c>
      <c r="K24" s="31">
        <v>-61508.157412825152</v>
      </c>
      <c r="L24" s="31">
        <v>0</v>
      </c>
      <c r="M24" s="33">
        <v>-61508.157412825152</v>
      </c>
      <c r="N24" s="32">
        <v>0</v>
      </c>
      <c r="O24" s="31">
        <v>0</v>
      </c>
      <c r="P24" s="31">
        <v>2007742</v>
      </c>
      <c r="Q24" s="31">
        <v>18156.591864845046</v>
      </c>
      <c r="R24" s="33">
        <v>2025898.591864845</v>
      </c>
      <c r="S24" s="32">
        <v>43495</v>
      </c>
      <c r="T24" s="31">
        <v>330762</v>
      </c>
      <c r="U24" s="31">
        <v>2066886</v>
      </c>
      <c r="V24" s="31">
        <v>814447.55222945905</v>
      </c>
      <c r="W24" s="30">
        <v>3255590.5522294589</v>
      </c>
      <c r="X24" s="32">
        <v>-1252096.9603646141</v>
      </c>
      <c r="Y24" s="31">
        <v>-286395</v>
      </c>
      <c r="Z24" s="31">
        <v>454883</v>
      </c>
      <c r="AA24" s="31">
        <v>-146083</v>
      </c>
      <c r="AB24" s="31">
        <v>0</v>
      </c>
      <c r="AC24" s="33">
        <v>0</v>
      </c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  <c r="OH24" s="34"/>
      <c r="OI24" s="34"/>
      <c r="OJ24" s="34"/>
      <c r="OK24" s="34"/>
      <c r="OL24" s="34"/>
      <c r="OM24" s="34"/>
      <c r="ON24" s="34"/>
      <c r="OO24" s="34"/>
      <c r="OP24" s="34"/>
      <c r="OQ24" s="34"/>
      <c r="OR24" s="34"/>
      <c r="OS24" s="34"/>
      <c r="OT24" s="34"/>
      <c r="OU24" s="34"/>
      <c r="OV24" s="34"/>
      <c r="OW24" s="34"/>
      <c r="OX24" s="34"/>
      <c r="OY24" s="34"/>
      <c r="OZ24" s="34"/>
      <c r="PA24" s="34"/>
      <c r="PB24" s="34"/>
      <c r="PC24" s="34"/>
      <c r="PD24" s="34"/>
      <c r="PE24" s="34"/>
      <c r="PF24" s="34"/>
      <c r="PG24" s="34"/>
      <c r="PH24" s="34"/>
      <c r="PI24" s="34"/>
      <c r="PJ24" s="34"/>
      <c r="PK24" s="34"/>
      <c r="PL24" s="34"/>
      <c r="PM24" s="34"/>
      <c r="PN24" s="34"/>
      <c r="PO24" s="34"/>
      <c r="PP24" s="34"/>
      <c r="PQ24" s="34"/>
      <c r="PR24" s="34"/>
      <c r="PS24" s="34"/>
      <c r="PT24" s="34"/>
      <c r="PU24" s="34"/>
      <c r="PV24" s="34"/>
      <c r="PW24" s="34"/>
      <c r="PX24" s="34"/>
      <c r="PY24" s="34"/>
      <c r="PZ24" s="34"/>
    </row>
    <row r="25" spans="1:442" s="35" customFormat="1">
      <c r="A25" s="36">
        <v>50665</v>
      </c>
      <c r="B25" s="37" t="s">
        <v>121</v>
      </c>
      <c r="C25" s="27">
        <v>118168.5</v>
      </c>
      <c r="D25" s="28">
        <v>1.72934E-3</v>
      </c>
      <c r="E25" s="28">
        <v>1.67661E-3</v>
      </c>
      <c r="F25" s="32">
        <v>731489</v>
      </c>
      <c r="G25" s="31">
        <v>1003902</v>
      </c>
      <c r="H25" s="33">
        <v>510797</v>
      </c>
      <c r="I25" s="32">
        <v>34965</v>
      </c>
      <c r="J25" s="31">
        <v>-4706.6950192959275</v>
      </c>
      <c r="K25" s="31">
        <v>30258.304980704073</v>
      </c>
      <c r="L25" s="31">
        <v>0</v>
      </c>
      <c r="M25" s="33">
        <v>30258.304980704073</v>
      </c>
      <c r="N25" s="32">
        <v>0</v>
      </c>
      <c r="O25" s="31">
        <v>0</v>
      </c>
      <c r="P25" s="31">
        <v>121710</v>
      </c>
      <c r="Q25" s="31">
        <v>8691.3028019120775</v>
      </c>
      <c r="R25" s="33">
        <v>130401.30280191208</v>
      </c>
      <c r="S25" s="32">
        <v>2637</v>
      </c>
      <c r="T25" s="31">
        <v>20051</v>
      </c>
      <c r="U25" s="31">
        <v>125295</v>
      </c>
      <c r="V25" s="31">
        <v>1568.5302846200013</v>
      </c>
      <c r="W25" s="30">
        <v>149551.53028462001</v>
      </c>
      <c r="X25" s="32">
        <v>-20508.227482707924</v>
      </c>
      <c r="Y25" s="31">
        <v>-17361</v>
      </c>
      <c r="Z25" s="31">
        <v>27575</v>
      </c>
      <c r="AA25" s="31">
        <v>-8856</v>
      </c>
      <c r="AB25" s="31">
        <v>0</v>
      </c>
      <c r="AC25" s="33">
        <v>0</v>
      </c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</row>
    <row r="26" spans="1:442" s="35" customFormat="1">
      <c r="A26" s="36">
        <v>50670</v>
      </c>
      <c r="B26" s="37" t="s">
        <v>122</v>
      </c>
      <c r="C26" s="27">
        <v>385472.36</v>
      </c>
      <c r="D26" s="28">
        <v>5.6411999999999999E-3</v>
      </c>
      <c r="E26" s="28">
        <v>6.2822099999999999E-3</v>
      </c>
      <c r="F26" s="32">
        <v>2386156</v>
      </c>
      <c r="G26" s="31">
        <v>3274781</v>
      </c>
      <c r="H26" s="33">
        <v>1666246</v>
      </c>
      <c r="I26" s="32">
        <v>114058</v>
      </c>
      <c r="J26" s="31">
        <v>-292004.42473522155</v>
      </c>
      <c r="K26" s="31">
        <v>-177946.42473522155</v>
      </c>
      <c r="L26" s="31">
        <v>0</v>
      </c>
      <c r="M26" s="33">
        <v>-177946.42473522155</v>
      </c>
      <c r="N26" s="32">
        <v>0</v>
      </c>
      <c r="O26" s="31">
        <v>0</v>
      </c>
      <c r="P26" s="31">
        <v>397025</v>
      </c>
      <c r="Q26" s="31">
        <v>0</v>
      </c>
      <c r="R26" s="33">
        <v>397025</v>
      </c>
      <c r="S26" s="32">
        <v>8601</v>
      </c>
      <c r="T26" s="31">
        <v>65407</v>
      </c>
      <c r="U26" s="31">
        <v>408720</v>
      </c>
      <c r="V26" s="31">
        <v>168197.52152654467</v>
      </c>
      <c r="W26" s="30">
        <v>650925.5215265447</v>
      </c>
      <c r="X26" s="32">
        <v>-258331.52152654467</v>
      </c>
      <c r="Y26" s="31">
        <v>-56634</v>
      </c>
      <c r="Z26" s="31">
        <v>89952</v>
      </c>
      <c r="AA26" s="31">
        <v>-28887</v>
      </c>
      <c r="AB26" s="31">
        <v>0</v>
      </c>
      <c r="AC26" s="33">
        <v>0</v>
      </c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</row>
    <row r="27" spans="1:442" s="35" customFormat="1">
      <c r="A27" s="36">
        <v>53729</v>
      </c>
      <c r="B27" s="37" t="s">
        <v>123</v>
      </c>
      <c r="C27" s="27">
        <v>788600.58</v>
      </c>
      <c r="D27" s="28">
        <v>1.154078E-2</v>
      </c>
      <c r="E27" s="28">
        <v>1.3912870000000001E-2</v>
      </c>
      <c r="F27" s="32">
        <v>4881603</v>
      </c>
      <c r="G27" s="31">
        <v>6699555</v>
      </c>
      <c r="H27" s="33">
        <v>3408810</v>
      </c>
      <c r="I27" s="32">
        <v>233341</v>
      </c>
      <c r="J27" s="31">
        <v>-1366938.6987336634</v>
      </c>
      <c r="K27" s="31">
        <v>-1133597.6987336634</v>
      </c>
      <c r="L27" s="31">
        <v>0</v>
      </c>
      <c r="M27" s="33">
        <v>-1133597.6987336634</v>
      </c>
      <c r="N27" s="32">
        <v>0</v>
      </c>
      <c r="O27" s="31">
        <v>0</v>
      </c>
      <c r="P27" s="31">
        <v>812234</v>
      </c>
      <c r="Q27" s="31">
        <v>0</v>
      </c>
      <c r="R27" s="33">
        <v>812234</v>
      </c>
      <c r="S27" s="32">
        <v>17596</v>
      </c>
      <c r="T27" s="31">
        <v>133810</v>
      </c>
      <c r="U27" s="31">
        <v>836160</v>
      </c>
      <c r="V27" s="31">
        <v>632351.72293149831</v>
      </c>
      <c r="W27" s="30">
        <v>1619917.7229314982</v>
      </c>
      <c r="X27" s="32">
        <v>-816748.72293149831</v>
      </c>
      <c r="Y27" s="31">
        <v>-115861</v>
      </c>
      <c r="Z27" s="31">
        <v>184023</v>
      </c>
      <c r="AA27" s="31">
        <v>-59096.999999999884</v>
      </c>
      <c r="AB27" s="31">
        <v>0</v>
      </c>
      <c r="AC27" s="33">
        <v>0</v>
      </c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</row>
    <row r="28" spans="1:442" s="35" customFormat="1">
      <c r="A28" s="36">
        <v>54520</v>
      </c>
      <c r="B28" s="37" t="s">
        <v>124</v>
      </c>
      <c r="C28" s="27">
        <v>2267719.7199999997</v>
      </c>
      <c r="D28" s="28">
        <v>3.318695E-2</v>
      </c>
      <c r="E28" s="28">
        <v>3.0383259999999999E-2</v>
      </c>
      <c r="F28" s="32">
        <v>14037657</v>
      </c>
      <c r="G28" s="31">
        <v>19265406</v>
      </c>
      <c r="H28" s="33">
        <v>9802459</v>
      </c>
      <c r="I28" s="32">
        <v>671000</v>
      </c>
      <c r="J28" s="31">
        <v>1449385.2495781232</v>
      </c>
      <c r="K28" s="31">
        <v>2120385.249578123</v>
      </c>
      <c r="L28" s="31">
        <v>0</v>
      </c>
      <c r="M28" s="33">
        <v>2120385.249578123</v>
      </c>
      <c r="N28" s="32">
        <v>0</v>
      </c>
      <c r="O28" s="31">
        <v>0</v>
      </c>
      <c r="P28" s="31">
        <v>2335680</v>
      </c>
      <c r="Q28" s="31">
        <v>663275.01121561299</v>
      </c>
      <c r="R28" s="33">
        <v>2998955.0112156132</v>
      </c>
      <c r="S28" s="32">
        <v>50599</v>
      </c>
      <c r="T28" s="31">
        <v>384788</v>
      </c>
      <c r="U28" s="31">
        <v>2404484</v>
      </c>
      <c r="V28" s="31">
        <v>0</v>
      </c>
      <c r="W28" s="30">
        <v>2839871</v>
      </c>
      <c r="X28" s="32">
        <v>133019.01121561299</v>
      </c>
      <c r="Y28" s="31">
        <v>-333173</v>
      </c>
      <c r="Z28" s="31">
        <v>529182</v>
      </c>
      <c r="AA28" s="31">
        <v>-169943.99999999977</v>
      </c>
      <c r="AB28" s="31">
        <v>0</v>
      </c>
      <c r="AC28" s="33">
        <v>0</v>
      </c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</row>
    <row r="29" spans="1:442" s="35" customFormat="1">
      <c r="A29" s="36">
        <v>54523</v>
      </c>
      <c r="B29" s="37" t="s">
        <v>403</v>
      </c>
      <c r="C29" s="27">
        <v>6583210.75</v>
      </c>
      <c r="D29" s="28">
        <v>9.6342010000000006E-2</v>
      </c>
      <c r="E29" s="28">
        <v>8.2413E-2</v>
      </c>
      <c r="F29" s="32">
        <v>40751441</v>
      </c>
      <c r="G29" s="31">
        <v>55927644</v>
      </c>
      <c r="H29" s="33">
        <v>28456624</v>
      </c>
      <c r="I29" s="32">
        <v>1947920</v>
      </c>
      <c r="J29" s="31">
        <v>1946184.3830825514</v>
      </c>
      <c r="K29" s="31">
        <v>3894104.3830825514</v>
      </c>
      <c r="L29" s="31">
        <v>0</v>
      </c>
      <c r="M29" s="33">
        <v>3894104.3830825514</v>
      </c>
      <c r="N29" s="32">
        <v>0</v>
      </c>
      <c r="O29" s="31">
        <v>0</v>
      </c>
      <c r="P29" s="31">
        <v>6780499</v>
      </c>
      <c r="Q29" s="31">
        <v>3068935.9023107309</v>
      </c>
      <c r="R29" s="33">
        <v>9849434.9023107309</v>
      </c>
      <c r="S29" s="32">
        <v>146889</v>
      </c>
      <c r="T29" s="31">
        <v>1117042</v>
      </c>
      <c r="U29" s="31">
        <v>6980237</v>
      </c>
      <c r="V29" s="31">
        <v>180621.49681615143</v>
      </c>
      <c r="W29" s="30">
        <v>8424789.4968161508</v>
      </c>
      <c r="X29" s="32">
        <v>1348977.4054945796</v>
      </c>
      <c r="Y29" s="31">
        <v>-967206</v>
      </c>
      <c r="Z29" s="31">
        <v>1536220</v>
      </c>
      <c r="AA29" s="31">
        <v>-493345.99999999953</v>
      </c>
      <c r="AB29" s="31">
        <v>0</v>
      </c>
      <c r="AC29" s="33">
        <v>0</v>
      </c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</row>
    <row r="30" spans="1:442" s="35" customFormat="1">
      <c r="A30" s="36">
        <v>54527</v>
      </c>
      <c r="B30" s="37" t="s">
        <v>125</v>
      </c>
      <c r="C30" s="27">
        <v>53008685.650000006</v>
      </c>
      <c r="D30" s="28">
        <v>0.77575574999999997</v>
      </c>
      <c r="E30" s="28">
        <v>0.78184807999999995</v>
      </c>
      <c r="F30" s="32">
        <v>328134786</v>
      </c>
      <c r="G30" s="31">
        <v>450335124</v>
      </c>
      <c r="H30" s="33">
        <v>229135660</v>
      </c>
      <c r="I30" s="32">
        <v>15684852</v>
      </c>
      <c r="J30" s="31">
        <v>-1345902.8549814171</v>
      </c>
      <c r="K30" s="31">
        <v>14338949.145018583</v>
      </c>
      <c r="L30" s="31">
        <v>0</v>
      </c>
      <c r="M30" s="33">
        <v>14338949.145018583</v>
      </c>
      <c r="N30" s="32">
        <v>0</v>
      </c>
      <c r="O30" s="31">
        <v>0</v>
      </c>
      <c r="P30" s="31">
        <v>54597271</v>
      </c>
      <c r="Q30" s="31">
        <v>199185.83159511539</v>
      </c>
      <c r="R30" s="33">
        <v>54796456.831595115</v>
      </c>
      <c r="S30" s="32">
        <v>1182765</v>
      </c>
      <c r="T30" s="31">
        <v>8994537</v>
      </c>
      <c r="U30" s="31">
        <v>56205587</v>
      </c>
      <c r="V30" s="31">
        <v>3096281.58662934</v>
      </c>
      <c r="W30" s="30">
        <v>69479170.586629346</v>
      </c>
      <c r="X30" s="32">
        <v>-15291994.755034225</v>
      </c>
      <c r="Y30" s="31">
        <v>-7788039</v>
      </c>
      <c r="Z30" s="31">
        <v>12369799</v>
      </c>
      <c r="AA30" s="31">
        <v>-3972479.0000000075</v>
      </c>
      <c r="AB30" s="31">
        <v>0</v>
      </c>
      <c r="AC30" s="33">
        <v>0</v>
      </c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</row>
    <row r="31" spans="1:442" s="35" customFormat="1">
      <c r="A31" s="36">
        <v>58676</v>
      </c>
      <c r="B31" s="37" t="s">
        <v>126</v>
      </c>
      <c r="C31" s="27">
        <v>93754.11</v>
      </c>
      <c r="D31" s="28">
        <v>1.3720399999999999E-3</v>
      </c>
      <c r="E31" s="28">
        <v>1.5345199999999999E-3</v>
      </c>
      <c r="F31" s="32">
        <v>580355</v>
      </c>
      <c r="G31" s="31">
        <v>796485</v>
      </c>
      <c r="H31" s="33">
        <v>405261</v>
      </c>
      <c r="I31" s="32">
        <v>27741</v>
      </c>
      <c r="J31" s="31">
        <v>-188204.77196681162</v>
      </c>
      <c r="K31" s="31">
        <v>-160463.77196681162</v>
      </c>
      <c r="L31" s="31">
        <v>0</v>
      </c>
      <c r="M31" s="33">
        <v>-160463.77196681162</v>
      </c>
      <c r="N31" s="32">
        <v>0</v>
      </c>
      <c r="O31" s="31">
        <v>0</v>
      </c>
      <c r="P31" s="31">
        <v>96563</v>
      </c>
      <c r="Q31" s="31">
        <v>0</v>
      </c>
      <c r="R31" s="33">
        <v>96563</v>
      </c>
      <c r="S31" s="32">
        <v>2092</v>
      </c>
      <c r="T31" s="31">
        <v>15908</v>
      </c>
      <c r="U31" s="31">
        <v>99408</v>
      </c>
      <c r="V31" s="31">
        <v>52397.784398765391</v>
      </c>
      <c r="W31" s="30">
        <v>169805.78439876539</v>
      </c>
      <c r="X31" s="32">
        <v>-74319.784398765391</v>
      </c>
      <c r="Y31" s="31">
        <v>-13774</v>
      </c>
      <c r="Z31" s="31">
        <v>21878</v>
      </c>
      <c r="AA31" s="31">
        <v>-7027</v>
      </c>
      <c r="AB31" s="31">
        <v>0</v>
      </c>
      <c r="AC31" s="33">
        <v>0</v>
      </c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</row>
    <row r="32" spans="1:442" s="35" customFormat="1">
      <c r="A32" s="36">
        <v>58680</v>
      </c>
      <c r="B32" s="37" t="s">
        <v>127</v>
      </c>
      <c r="C32" s="27">
        <v>571226.57999999996</v>
      </c>
      <c r="D32" s="28">
        <v>8.3596199999999999E-3</v>
      </c>
      <c r="E32" s="28">
        <v>8.8671400000000008E-3</v>
      </c>
      <c r="F32" s="32">
        <v>3536013</v>
      </c>
      <c r="G32" s="31">
        <v>4852855</v>
      </c>
      <c r="H32" s="33">
        <v>2469188</v>
      </c>
      <c r="I32" s="32">
        <v>169021</v>
      </c>
      <c r="J32" s="31">
        <v>-53428.29065915016</v>
      </c>
      <c r="K32" s="31">
        <v>115592.70934084983</v>
      </c>
      <c r="L32" s="31">
        <v>0</v>
      </c>
      <c r="M32" s="33">
        <v>115592.70934084983</v>
      </c>
      <c r="N32" s="32">
        <v>0</v>
      </c>
      <c r="O32" s="31">
        <v>0</v>
      </c>
      <c r="P32" s="31">
        <v>588346</v>
      </c>
      <c r="Q32" s="31">
        <v>11737.693733185424</v>
      </c>
      <c r="R32" s="33">
        <v>600083.69373318541</v>
      </c>
      <c r="S32" s="32">
        <v>12746</v>
      </c>
      <c r="T32" s="31">
        <v>96926</v>
      </c>
      <c r="U32" s="31">
        <v>605677</v>
      </c>
      <c r="V32" s="31">
        <v>137275.58051261189</v>
      </c>
      <c r="W32" s="30">
        <v>852624.58051261189</v>
      </c>
      <c r="X32" s="32">
        <v>-259106.88677942648</v>
      </c>
      <c r="Y32" s="31">
        <v>-83925</v>
      </c>
      <c r="Z32" s="31">
        <v>133298</v>
      </c>
      <c r="AA32" s="31">
        <v>-42807</v>
      </c>
      <c r="AB32" s="31">
        <v>0</v>
      </c>
      <c r="AC32" s="33">
        <v>0</v>
      </c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</row>
    <row r="33" spans="1:33" ht="13.5" thickBot="1">
      <c r="A33" s="53"/>
      <c r="B33" s="53"/>
      <c r="C33" s="53"/>
      <c r="D33" s="53"/>
      <c r="E33" s="53"/>
      <c r="F33" s="55"/>
      <c r="G33" s="53"/>
      <c r="H33" s="56"/>
      <c r="I33" s="55"/>
      <c r="J33" s="53"/>
      <c r="K33" s="53"/>
      <c r="L33" s="53"/>
      <c r="M33" s="56"/>
      <c r="N33" s="55"/>
      <c r="O33" s="53"/>
      <c r="P33" s="53"/>
      <c r="Q33" s="53"/>
      <c r="R33" s="56"/>
      <c r="S33" s="55"/>
      <c r="T33" s="53"/>
      <c r="U33" s="53"/>
      <c r="V33" s="53"/>
      <c r="W33" s="56"/>
      <c r="X33" s="55"/>
      <c r="Y33" s="53"/>
      <c r="Z33" s="53"/>
      <c r="AA33" s="53"/>
      <c r="AB33" s="53"/>
      <c r="AC33" s="56"/>
    </row>
    <row r="34" spans="1:33" ht="13.5" thickBot="1">
      <c r="A34" s="41" t="s">
        <v>99</v>
      </c>
      <c r="B34" s="41"/>
      <c r="C34" s="49">
        <f t="shared" ref="C34:AC34" si="1">SUM(C13:C33)</f>
        <v>68331670.070000008</v>
      </c>
      <c r="D34" s="50">
        <f t="shared" si="1"/>
        <v>1</v>
      </c>
      <c r="E34" s="50">
        <f t="shared" si="1"/>
        <v>0.99999999999999989</v>
      </c>
      <c r="F34" s="51">
        <f t="shared" si="1"/>
        <v>422987244</v>
      </c>
      <c r="G34" s="49">
        <f t="shared" si="1"/>
        <v>580511488</v>
      </c>
      <c r="H34" s="52">
        <f t="shared" si="1"/>
        <v>295370881</v>
      </c>
      <c r="I34" s="51">
        <f t="shared" si="1"/>
        <v>20218801</v>
      </c>
      <c r="J34" s="49">
        <f t="shared" si="1"/>
        <v>-1515729.4701537522</v>
      </c>
      <c r="K34" s="49">
        <f t="shared" si="1"/>
        <v>18703071.529846247</v>
      </c>
      <c r="L34" s="49">
        <f t="shared" si="1"/>
        <v>0</v>
      </c>
      <c r="M34" s="52">
        <f t="shared" si="1"/>
        <v>18703071.529846247</v>
      </c>
      <c r="N34" s="51">
        <f t="shared" si="1"/>
        <v>0</v>
      </c>
      <c r="O34" s="49">
        <f t="shared" si="1"/>
        <v>0</v>
      </c>
      <c r="P34" s="49">
        <f t="shared" si="1"/>
        <v>70379462</v>
      </c>
      <c r="Q34" s="49">
        <f t="shared" si="1"/>
        <v>4035897.6940177078</v>
      </c>
      <c r="R34" s="52">
        <f t="shared" si="1"/>
        <v>74415359.694017708</v>
      </c>
      <c r="S34" s="51">
        <f t="shared" si="1"/>
        <v>1524663</v>
      </c>
      <c r="T34" s="49">
        <f t="shared" si="1"/>
        <v>11594546</v>
      </c>
      <c r="U34" s="49">
        <f t="shared" si="1"/>
        <v>72452684</v>
      </c>
      <c r="V34" s="49">
        <f t="shared" si="1"/>
        <v>6126576.0738093667</v>
      </c>
      <c r="W34" s="52">
        <f t="shared" si="1"/>
        <v>91698469.07380937</v>
      </c>
      <c r="X34" s="51">
        <f t="shared" si="1"/>
        <v>-18068516.379791662</v>
      </c>
      <c r="Y34" s="49">
        <f t="shared" si="1"/>
        <v>-10039292</v>
      </c>
      <c r="Z34" s="49">
        <f t="shared" si="1"/>
        <v>15945482</v>
      </c>
      <c r="AA34" s="49">
        <f t="shared" si="1"/>
        <v>-5120783.0000000065</v>
      </c>
      <c r="AB34" s="49">
        <f t="shared" si="1"/>
        <v>0</v>
      </c>
      <c r="AC34" s="52">
        <f t="shared" si="1"/>
        <v>0</v>
      </c>
      <c r="AD34" s="20"/>
      <c r="AE34" s="20"/>
      <c r="AF34" s="20"/>
      <c r="AG34" s="20"/>
    </row>
    <row r="37" spans="1:33">
      <c r="N37" s="5"/>
      <c r="O37" s="5"/>
      <c r="P37" s="5"/>
    </row>
    <row r="38" spans="1:33">
      <c r="N38" s="5"/>
      <c r="O38" s="5"/>
      <c r="P38" s="5"/>
    </row>
  </sheetData>
  <sortState xmlns:xlrd2="http://schemas.microsoft.com/office/spreadsheetml/2017/richdata2" ref="A13:AA32">
    <sortCondition ref="A13:A32"/>
  </sortState>
  <mergeCells count="6">
    <mergeCell ref="X5:AC5"/>
    <mergeCell ref="F4:H4"/>
    <mergeCell ref="I4:M4"/>
    <mergeCell ref="N4:R4"/>
    <mergeCell ref="S4:W4"/>
    <mergeCell ref="X4:AC4"/>
  </mergeCells>
  <conditionalFormatting sqref="A13:AC32">
    <cfRule type="expression" dxfId="25" priority="1">
      <formula>NOT(INT(ROW(A13)/2)=ROW(A13)/2)</formula>
    </cfRule>
  </conditionalFormatting>
  <pageMargins left="0.4" right="0.4" top="0.75" bottom="0.75" header="0.3" footer="0.3"/>
  <pageSetup scale="52" firstPageNumber="38" fitToHeight="0" orientation="landscape" useFirstPageNumber="1" r:id="rId1"/>
  <headerFooter scaleWithDoc="0">
    <oddHeader>&amp;L&amp;"-,Bold"&amp;13Appendix B: Collective Pension Amounts - KERS Hazardous Pension Plan</oddHeader>
    <oddFooter xml:space="preserve">&amp;L&amp;G&amp;R&amp;7Kentucky Employees Retirement System
Accounting Disclosure Information as of June 30, 2023
Page &amp;P </oddFooter>
  </headerFooter>
  <colBreaks count="2" manualBreakCount="2">
    <brk id="13" max="1048575" man="1"/>
    <brk id="23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A086-2609-4405-A85C-490F39503917}">
  <dimension ref="A1:PY373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5" width="15.7109375" style="1" customWidth="1"/>
    <col min="6" max="6" width="15.7109375" style="6" customWidth="1"/>
    <col min="7" max="396" width="9.140625" style="5"/>
    <col min="397" max="16384" width="9.140625" style="1"/>
  </cols>
  <sheetData>
    <row r="1" spans="1:441" ht="23.25">
      <c r="A1" s="2" t="s">
        <v>499</v>
      </c>
      <c r="B1" s="2"/>
    </row>
    <row r="4" spans="1:441">
      <c r="C4" s="6"/>
      <c r="D4" s="10" t="s">
        <v>482</v>
      </c>
      <c r="E4" s="10" t="s">
        <v>482</v>
      </c>
    </row>
    <row r="5" spans="1:441">
      <c r="C5" s="6"/>
      <c r="D5" s="10" t="s">
        <v>483</v>
      </c>
      <c r="E5" s="10" t="s">
        <v>487</v>
      </c>
    </row>
    <row r="6" spans="1:441" ht="15">
      <c r="C6" s="16"/>
      <c r="D6" s="48" t="s">
        <v>484</v>
      </c>
      <c r="E6" s="48" t="s">
        <v>484</v>
      </c>
      <c r="F6" s="48">
        <v>2023</v>
      </c>
    </row>
    <row r="7" spans="1:441">
      <c r="A7" s="10" t="s">
        <v>18</v>
      </c>
      <c r="B7" s="10"/>
      <c r="C7" s="10" t="s">
        <v>518</v>
      </c>
      <c r="D7" s="10" t="s">
        <v>485</v>
      </c>
      <c r="E7" s="10" t="s">
        <v>485</v>
      </c>
      <c r="F7" s="10" t="s">
        <v>7</v>
      </c>
    </row>
    <row r="8" spans="1:441" ht="13.5" thickBot="1">
      <c r="A8" s="40" t="s">
        <v>30</v>
      </c>
      <c r="B8" s="40" t="s">
        <v>108</v>
      </c>
      <c r="C8" s="41" t="s">
        <v>459</v>
      </c>
      <c r="D8" s="41" t="s">
        <v>486</v>
      </c>
      <c r="E8" s="41" t="s">
        <v>486</v>
      </c>
      <c r="F8" s="41" t="s">
        <v>32</v>
      </c>
    </row>
    <row r="9" spans="1:441">
      <c r="A9" s="17">
        <v>-1</v>
      </c>
      <c r="B9" s="17">
        <f>A9-1</f>
        <v>-2</v>
      </c>
      <c r="C9" s="17">
        <f t="shared" ref="C9:F9" si="0">B9-1</f>
        <v>-3</v>
      </c>
      <c r="D9" s="17">
        <f t="shared" si="0"/>
        <v>-4</v>
      </c>
      <c r="E9" s="17">
        <f t="shared" si="0"/>
        <v>-5</v>
      </c>
      <c r="F9" s="17">
        <f t="shared" si="0"/>
        <v>-6</v>
      </c>
    </row>
    <row r="10" spans="1:441" ht="15">
      <c r="A10" s="19"/>
      <c r="B10" s="19"/>
    </row>
    <row r="11" spans="1:441" s="35" customFormat="1">
      <c r="A11" s="36">
        <v>10005</v>
      </c>
      <c r="B11" s="37" t="s">
        <v>308</v>
      </c>
      <c r="C11" s="68">
        <v>1388842.61</v>
      </c>
      <c r="D11" s="69">
        <v>0</v>
      </c>
      <c r="E11" s="69">
        <v>8.8022000000000003E-4</v>
      </c>
      <c r="F11" s="70">
        <v>1.0272000000000001E-4</v>
      </c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</row>
    <row r="12" spans="1:441" s="35" customFormat="1">
      <c r="A12" s="36">
        <v>10010</v>
      </c>
      <c r="B12" s="37" t="s">
        <v>309</v>
      </c>
      <c r="C12" s="68">
        <v>24289920.68</v>
      </c>
      <c r="D12" s="69">
        <v>1.8250499999999999E-2</v>
      </c>
      <c r="E12" s="69">
        <v>1.5394390000000001E-2</v>
      </c>
      <c r="F12" s="70">
        <v>1.791719E-2</v>
      </c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</row>
    <row r="13" spans="1:441" s="5" customFormat="1" ht="13.5" thickBot="1">
      <c r="A13" s="53"/>
      <c r="B13" s="53"/>
      <c r="C13" s="53"/>
      <c r="D13" s="53"/>
      <c r="E13" s="53"/>
      <c r="F13" s="57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</row>
    <row r="14" spans="1:441" s="5" customFormat="1" ht="13.5" thickBot="1">
      <c r="A14" s="41" t="s">
        <v>488</v>
      </c>
      <c r="B14" s="58" t="s">
        <v>490</v>
      </c>
      <c r="C14" s="49">
        <f>SUM(C11:C13)</f>
        <v>25678763.289999999</v>
      </c>
      <c r="D14" s="50">
        <f t="shared" ref="D14:F14" si="1">SUM(D11:D13)</f>
        <v>1.8250499999999999E-2</v>
      </c>
      <c r="E14" s="50">
        <f t="shared" si="1"/>
        <v>1.6274610000000002E-2</v>
      </c>
      <c r="F14" s="50">
        <f t="shared" si="1"/>
        <v>1.801991E-2</v>
      </c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</row>
    <row r="15" spans="1:441" ht="15">
      <c r="A15" s="19"/>
      <c r="B15" s="19"/>
    </row>
    <row r="16" spans="1:441" s="35" customFormat="1">
      <c r="A16" s="36">
        <v>7716</v>
      </c>
      <c r="B16" s="37" t="s">
        <v>466</v>
      </c>
      <c r="C16" s="68">
        <v>146255.03</v>
      </c>
      <c r="D16" s="69">
        <v>0</v>
      </c>
      <c r="E16" s="69">
        <v>9.2689999999999995E-5</v>
      </c>
      <c r="F16" s="70">
        <v>1.082E-5</v>
      </c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</row>
    <row r="17" spans="1:396" s="35" customFormat="1">
      <c r="A17" s="36">
        <v>7718</v>
      </c>
      <c r="B17" s="37" t="s">
        <v>263</v>
      </c>
      <c r="C17" s="68">
        <v>152143.85999999999</v>
      </c>
      <c r="D17" s="69">
        <v>0</v>
      </c>
      <c r="E17" s="69">
        <v>9.6429999999999997E-5</v>
      </c>
      <c r="F17" s="70">
        <v>1.1250000000000001E-5</v>
      </c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</row>
    <row r="18" spans="1:396" s="35" customFormat="1">
      <c r="A18" s="36">
        <v>7720</v>
      </c>
      <c r="B18" s="37" t="s">
        <v>264</v>
      </c>
      <c r="C18" s="68">
        <v>70719.960000000006</v>
      </c>
      <c r="D18" s="69">
        <v>0</v>
      </c>
      <c r="E18" s="69">
        <v>4.4820000000000001E-5</v>
      </c>
      <c r="F18" s="70">
        <v>5.2299999999999999E-6</v>
      </c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</row>
    <row r="19" spans="1:396" s="35" customFormat="1">
      <c r="A19" s="36">
        <v>7724</v>
      </c>
      <c r="B19" s="37" t="s">
        <v>265</v>
      </c>
      <c r="C19" s="68">
        <v>42321.120000000003</v>
      </c>
      <c r="D19" s="69">
        <v>0</v>
      </c>
      <c r="E19" s="69">
        <v>2.6820000000000001E-5</v>
      </c>
      <c r="F19" s="70">
        <v>3.1300000000000001E-6</v>
      </c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</row>
    <row r="20" spans="1:396" s="35" customFormat="1">
      <c r="A20" s="36">
        <v>7725</v>
      </c>
      <c r="B20" s="37" t="s">
        <v>266</v>
      </c>
      <c r="C20" s="68">
        <v>21834</v>
      </c>
      <c r="D20" s="69">
        <v>0</v>
      </c>
      <c r="E20" s="69">
        <v>1.384E-5</v>
      </c>
      <c r="F20" s="70">
        <v>1.6199999999999999E-6</v>
      </c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</row>
    <row r="21" spans="1:396" s="35" customFormat="1">
      <c r="A21" s="36">
        <v>7727</v>
      </c>
      <c r="B21" s="37" t="s">
        <v>267</v>
      </c>
      <c r="C21" s="68">
        <v>34800</v>
      </c>
      <c r="D21" s="69">
        <v>0</v>
      </c>
      <c r="E21" s="69">
        <v>2.2059999999999999E-5</v>
      </c>
      <c r="F21" s="70">
        <v>2.57E-6</v>
      </c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</row>
    <row r="22" spans="1:396" s="35" customFormat="1">
      <c r="A22" s="36">
        <v>7730</v>
      </c>
      <c r="B22" s="37" t="s">
        <v>268</v>
      </c>
      <c r="C22" s="68">
        <v>110055.46</v>
      </c>
      <c r="D22" s="69">
        <v>0</v>
      </c>
      <c r="E22" s="69">
        <v>6.9750000000000001E-5</v>
      </c>
      <c r="F22" s="70">
        <v>8.14E-6</v>
      </c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</row>
    <row r="23" spans="1:396" s="35" customFormat="1">
      <c r="A23" s="36">
        <v>7734</v>
      </c>
      <c r="B23" s="37" t="s">
        <v>269</v>
      </c>
      <c r="C23" s="68">
        <v>155304.26</v>
      </c>
      <c r="D23" s="69">
        <v>0</v>
      </c>
      <c r="E23" s="69">
        <v>9.8430000000000005E-5</v>
      </c>
      <c r="F23" s="70">
        <v>1.149E-5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</row>
    <row r="24" spans="1:396" s="35" customFormat="1">
      <c r="A24" s="36">
        <v>7741</v>
      </c>
      <c r="B24" s="37" t="s">
        <v>271</v>
      </c>
      <c r="C24" s="68">
        <v>55119.98</v>
      </c>
      <c r="D24" s="69">
        <v>0</v>
      </c>
      <c r="E24" s="69">
        <v>3.4929999999999999E-5</v>
      </c>
      <c r="F24" s="70">
        <v>4.0799999999999999E-6</v>
      </c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</row>
    <row r="25" spans="1:396" s="35" customFormat="1">
      <c r="A25" s="36">
        <v>7743</v>
      </c>
      <c r="B25" s="37" t="s">
        <v>272</v>
      </c>
      <c r="C25" s="68">
        <v>72786.75</v>
      </c>
      <c r="D25" s="69">
        <v>0</v>
      </c>
      <c r="E25" s="69">
        <v>4.613E-5</v>
      </c>
      <c r="F25" s="70">
        <v>5.3800000000000002E-6</v>
      </c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</row>
    <row r="26" spans="1:396" s="35" customFormat="1">
      <c r="A26" s="36">
        <v>7747</v>
      </c>
      <c r="B26" s="37" t="s">
        <v>273</v>
      </c>
      <c r="C26" s="68">
        <v>172549.44</v>
      </c>
      <c r="D26" s="69">
        <v>0</v>
      </c>
      <c r="E26" s="69">
        <v>1.0936E-4</v>
      </c>
      <c r="F26" s="70">
        <v>1.276E-5</v>
      </c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</row>
    <row r="27" spans="1:396" s="35" customFormat="1">
      <c r="A27" s="36">
        <v>7752</v>
      </c>
      <c r="B27" s="37" t="s">
        <v>463</v>
      </c>
      <c r="C27" s="68">
        <v>59600</v>
      </c>
      <c r="D27" s="69">
        <v>0</v>
      </c>
      <c r="E27" s="69">
        <v>3.7769999999999999E-5</v>
      </c>
      <c r="F27" s="70">
        <v>4.4100000000000001E-6</v>
      </c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</row>
    <row r="28" spans="1:396" s="35" customFormat="1">
      <c r="A28" s="36">
        <v>7756</v>
      </c>
      <c r="B28" s="37" t="s">
        <v>277</v>
      </c>
      <c r="C28" s="68">
        <v>394870.46</v>
      </c>
      <c r="D28" s="69">
        <v>0</v>
      </c>
      <c r="E28" s="69">
        <v>2.5025999999999998E-4</v>
      </c>
      <c r="F28" s="70">
        <v>2.921E-5</v>
      </c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</row>
    <row r="29" spans="1:396" s="35" customFormat="1">
      <c r="A29" s="36">
        <v>7757</v>
      </c>
      <c r="B29" s="37" t="s">
        <v>278</v>
      </c>
      <c r="C29" s="68">
        <v>64644.07</v>
      </c>
      <c r="D29" s="69">
        <v>0</v>
      </c>
      <c r="E29" s="69">
        <v>4.0970000000000002E-5</v>
      </c>
      <c r="F29" s="70">
        <v>4.78E-6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</row>
    <row r="30" spans="1:396" s="35" customFormat="1">
      <c r="A30" s="36">
        <v>7759</v>
      </c>
      <c r="B30" s="37" t="s">
        <v>279</v>
      </c>
      <c r="C30" s="68">
        <v>182021.86</v>
      </c>
      <c r="D30" s="69">
        <v>0</v>
      </c>
      <c r="E30" s="69">
        <v>1.1535999999999999E-4</v>
      </c>
      <c r="F30" s="70">
        <v>1.346E-5</v>
      </c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</row>
    <row r="31" spans="1:396" s="35" customFormat="1">
      <c r="A31" s="36">
        <v>7763</v>
      </c>
      <c r="B31" s="37" t="s">
        <v>280</v>
      </c>
      <c r="C31" s="68">
        <v>63019.98</v>
      </c>
      <c r="D31" s="69">
        <v>0</v>
      </c>
      <c r="E31" s="69">
        <v>3.994E-5</v>
      </c>
      <c r="F31" s="70">
        <v>4.6600000000000003E-6</v>
      </c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</row>
    <row r="32" spans="1:396" s="35" customFormat="1">
      <c r="A32" s="36">
        <v>7773</v>
      </c>
      <c r="B32" s="37" t="s">
        <v>281</v>
      </c>
      <c r="C32" s="68">
        <v>126600.33</v>
      </c>
      <c r="D32" s="69">
        <v>0</v>
      </c>
      <c r="E32" s="69">
        <v>8.0240000000000004E-5</v>
      </c>
      <c r="F32" s="70">
        <v>9.3600000000000002E-6</v>
      </c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</row>
    <row r="33" spans="1:441" s="35" customFormat="1">
      <c r="A33" s="36">
        <v>7776</v>
      </c>
      <c r="B33" s="37" t="s">
        <v>282</v>
      </c>
      <c r="C33" s="68">
        <v>104544.35</v>
      </c>
      <c r="D33" s="69">
        <v>0</v>
      </c>
      <c r="E33" s="69">
        <v>6.6260000000000006E-5</v>
      </c>
      <c r="F33" s="70">
        <v>7.7300000000000005E-6</v>
      </c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</row>
    <row r="34" spans="1:441" s="35" customFormat="1">
      <c r="A34" s="36">
        <v>7782</v>
      </c>
      <c r="B34" s="37" t="s">
        <v>284</v>
      </c>
      <c r="C34" s="68">
        <v>49516.800000000003</v>
      </c>
      <c r="D34" s="69">
        <v>0</v>
      </c>
      <c r="E34" s="69">
        <v>3.1380000000000001E-5</v>
      </c>
      <c r="F34" s="70">
        <v>3.6600000000000001E-6</v>
      </c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</row>
    <row r="35" spans="1:441" s="35" customFormat="1">
      <c r="A35" s="36">
        <v>7790</v>
      </c>
      <c r="B35" s="37" t="s">
        <v>285</v>
      </c>
      <c r="C35" s="68">
        <v>55120.02</v>
      </c>
      <c r="D35" s="69">
        <v>0</v>
      </c>
      <c r="E35" s="69">
        <v>3.4929999999999999E-5</v>
      </c>
      <c r="F35" s="70">
        <v>4.0799999999999999E-6</v>
      </c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</row>
    <row r="36" spans="1:441" s="35" customFormat="1">
      <c r="A36" s="36">
        <v>7793</v>
      </c>
      <c r="B36" s="37" t="s">
        <v>287</v>
      </c>
      <c r="C36" s="68">
        <v>70760.5</v>
      </c>
      <c r="D36" s="69">
        <v>0</v>
      </c>
      <c r="E36" s="69">
        <v>4.4849999999999999E-5</v>
      </c>
      <c r="F36" s="70">
        <v>5.2299999999999999E-6</v>
      </c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</row>
    <row r="37" spans="1:441" s="35" customFormat="1">
      <c r="A37" s="36">
        <v>7794</v>
      </c>
      <c r="B37" s="37" t="s">
        <v>288</v>
      </c>
      <c r="C37" s="68">
        <v>48412.56</v>
      </c>
      <c r="D37" s="69">
        <v>0</v>
      </c>
      <c r="E37" s="69">
        <v>3.0679999999999998E-5</v>
      </c>
      <c r="F37" s="70">
        <v>3.58E-6</v>
      </c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</row>
    <row r="38" spans="1:441" s="35" customFormat="1">
      <c r="A38" s="36">
        <v>7798</v>
      </c>
      <c r="B38" s="37" t="s">
        <v>289</v>
      </c>
      <c r="C38" s="68">
        <v>93867.83</v>
      </c>
      <c r="D38" s="69">
        <v>0</v>
      </c>
      <c r="E38" s="69">
        <v>5.9490000000000001E-5</v>
      </c>
      <c r="F38" s="70">
        <v>6.9399999999999996E-6</v>
      </c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</row>
    <row r="39" spans="1:441" s="35" customFormat="1">
      <c r="A39" s="36">
        <v>7805</v>
      </c>
      <c r="B39" s="37" t="s">
        <v>291</v>
      </c>
      <c r="C39" s="68">
        <v>108127.2</v>
      </c>
      <c r="D39" s="69">
        <v>0</v>
      </c>
      <c r="E39" s="69">
        <v>6.8529999999999996E-5</v>
      </c>
      <c r="F39" s="70">
        <v>7.9999999999999996E-6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</row>
    <row r="40" spans="1:441" s="35" customFormat="1">
      <c r="A40" s="36">
        <v>7807</v>
      </c>
      <c r="B40" s="37" t="s">
        <v>292</v>
      </c>
      <c r="C40" s="68">
        <v>39981.919999999998</v>
      </c>
      <c r="D40" s="69">
        <v>0</v>
      </c>
      <c r="E40" s="69">
        <v>2.5340000000000001E-5</v>
      </c>
      <c r="F40" s="70">
        <v>2.96E-6</v>
      </c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</row>
    <row r="41" spans="1:441" s="35" customFormat="1">
      <c r="A41" s="36">
        <v>7814</v>
      </c>
      <c r="B41" s="37" t="s">
        <v>293</v>
      </c>
      <c r="C41" s="68">
        <v>122998.43</v>
      </c>
      <c r="D41" s="69">
        <v>0</v>
      </c>
      <c r="E41" s="69">
        <v>7.7949999999999997E-5</v>
      </c>
      <c r="F41" s="70">
        <v>9.0999999999999993E-6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</row>
    <row r="42" spans="1:441" s="35" customFormat="1">
      <c r="A42" s="36">
        <v>7820</v>
      </c>
      <c r="B42" s="37" t="s">
        <v>296</v>
      </c>
      <c r="C42" s="68">
        <v>32142.15</v>
      </c>
      <c r="D42" s="69">
        <v>0</v>
      </c>
      <c r="E42" s="69">
        <v>2.037E-5</v>
      </c>
      <c r="F42" s="70">
        <v>2.3800000000000001E-6</v>
      </c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</row>
    <row r="43" spans="1:441" s="35" customFormat="1">
      <c r="A43" s="36">
        <v>7821</v>
      </c>
      <c r="B43" s="37" t="s">
        <v>297</v>
      </c>
      <c r="C43" s="68">
        <v>78865.539999999994</v>
      </c>
      <c r="D43" s="69">
        <v>0</v>
      </c>
      <c r="E43" s="69">
        <v>4.9979999999999999E-5</v>
      </c>
      <c r="F43" s="70">
        <v>5.8300000000000001E-6</v>
      </c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</row>
    <row r="44" spans="1:441" s="35" customFormat="1">
      <c r="A44" s="36">
        <v>20020</v>
      </c>
      <c r="B44" s="37" t="s">
        <v>310</v>
      </c>
      <c r="C44" s="68">
        <v>193869.96</v>
      </c>
      <c r="D44" s="69">
        <v>0</v>
      </c>
      <c r="E44" s="69">
        <v>1.2286999999999999E-4</v>
      </c>
      <c r="F44" s="70">
        <v>1.434E-5</v>
      </c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</row>
    <row r="45" spans="1:441" s="35" customFormat="1">
      <c r="A45" s="36">
        <v>20025</v>
      </c>
      <c r="B45" s="37" t="s">
        <v>128</v>
      </c>
      <c r="C45" s="68">
        <v>73206236.730000004</v>
      </c>
      <c r="D45" s="69">
        <v>2.5080100000000001E-2</v>
      </c>
      <c r="E45" s="69">
        <v>4.6396430000000002E-2</v>
      </c>
      <c r="F45" s="70">
        <v>2.756772E-2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</row>
    <row r="46" spans="1:441" s="35" customFormat="1" ht="13.5" thickBot="1">
      <c r="A46" s="53"/>
      <c r="B46" s="53"/>
      <c r="C46" s="53"/>
      <c r="D46" s="53"/>
      <c r="E46" s="53"/>
      <c r="F46" s="57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</row>
    <row r="47" spans="1:441" s="35" customFormat="1" ht="13.5" thickBot="1">
      <c r="A47" s="41" t="s">
        <v>488</v>
      </c>
      <c r="B47" s="58" t="s">
        <v>491</v>
      </c>
      <c r="C47" s="49">
        <f>SUM(C16:C46)</f>
        <v>76129090.550000012</v>
      </c>
      <c r="D47" s="50">
        <f t="shared" ref="D47:F47" si="2">SUM(D16:D46)</f>
        <v>2.5080100000000001E-2</v>
      </c>
      <c r="E47" s="50">
        <f t="shared" si="2"/>
        <v>4.8248860000000005E-2</v>
      </c>
      <c r="F47" s="50">
        <f t="shared" si="2"/>
        <v>2.77839E-2</v>
      </c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</row>
    <row r="48" spans="1:441" s="5" customFormat="1" ht="15">
      <c r="A48" s="19"/>
      <c r="B48" s="19"/>
      <c r="C48" s="1"/>
      <c r="D48" s="1"/>
      <c r="E48" s="1"/>
      <c r="F48" s="6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</row>
    <row r="49" spans="1:441" s="5" customFormat="1">
      <c r="A49" s="36">
        <v>31030</v>
      </c>
      <c r="B49" s="37" t="s">
        <v>115</v>
      </c>
      <c r="C49" s="68">
        <v>59251276.479999997</v>
      </c>
      <c r="D49" s="69">
        <v>3.9631180000000002E-2</v>
      </c>
      <c r="E49" s="69">
        <v>3.7552099999999998E-2</v>
      </c>
      <c r="F49" s="70">
        <v>3.9388550000000001E-2</v>
      </c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</row>
    <row r="50" spans="1:441">
      <c r="A50" s="36">
        <v>31035</v>
      </c>
      <c r="B50" s="37" t="s">
        <v>311</v>
      </c>
      <c r="C50" s="68">
        <v>10468528.109999999</v>
      </c>
      <c r="D50" s="69">
        <v>7.0020500000000001E-3</v>
      </c>
      <c r="E50" s="69">
        <v>6.6347100000000003E-3</v>
      </c>
      <c r="F50" s="70">
        <v>6.9591799999999997E-3</v>
      </c>
    </row>
    <row r="51" spans="1:441" s="35" customFormat="1">
      <c r="A51" s="36">
        <v>31040</v>
      </c>
      <c r="B51" s="37" t="s">
        <v>116</v>
      </c>
      <c r="C51" s="68">
        <v>9867380.9199999999</v>
      </c>
      <c r="D51" s="69">
        <v>6.5999600000000002E-3</v>
      </c>
      <c r="E51" s="69">
        <v>6.2537199999999999E-3</v>
      </c>
      <c r="F51" s="70">
        <v>6.5595499999999999E-3</v>
      </c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</row>
    <row r="52" spans="1:441" s="35" customFormat="1">
      <c r="A52" s="36">
        <v>31045</v>
      </c>
      <c r="B52" s="37" t="s">
        <v>312</v>
      </c>
      <c r="C52" s="68">
        <v>7974616.0199999996</v>
      </c>
      <c r="D52" s="69">
        <v>5.3339499999999996E-3</v>
      </c>
      <c r="E52" s="69">
        <v>5.0541300000000004E-3</v>
      </c>
      <c r="F52" s="70">
        <v>5.3013000000000001E-3</v>
      </c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</row>
    <row r="53" spans="1:441" s="35" customFormat="1">
      <c r="A53" s="36">
        <v>31066</v>
      </c>
      <c r="B53" s="37" t="s">
        <v>313</v>
      </c>
      <c r="C53" s="68">
        <v>641859.11</v>
      </c>
      <c r="D53" s="69">
        <v>4.2932000000000002E-4</v>
      </c>
      <c r="E53" s="69">
        <v>4.0680000000000002E-4</v>
      </c>
      <c r="F53" s="70">
        <v>4.2669000000000002E-4</v>
      </c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</row>
    <row r="54" spans="1:441" s="35" customFormat="1">
      <c r="A54" s="36">
        <v>31070</v>
      </c>
      <c r="B54" s="37" t="s">
        <v>314</v>
      </c>
      <c r="C54" s="68">
        <v>1890692.23</v>
      </c>
      <c r="D54" s="69">
        <v>1.2646199999999999E-3</v>
      </c>
      <c r="E54" s="69">
        <v>1.1982799999999999E-3</v>
      </c>
      <c r="F54" s="70">
        <v>1.2568799999999999E-3</v>
      </c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</row>
    <row r="55" spans="1:441" s="35" customFormat="1">
      <c r="A55" s="36">
        <v>31074</v>
      </c>
      <c r="B55" s="37" t="s">
        <v>315</v>
      </c>
      <c r="C55" s="68">
        <v>22446163.82</v>
      </c>
      <c r="D55" s="69">
        <v>1.5013479999999999E-2</v>
      </c>
      <c r="E55" s="69">
        <v>1.422586E-2</v>
      </c>
      <c r="F55" s="70">
        <v>1.492156E-2</v>
      </c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</row>
    <row r="56" spans="1:441" s="35" customFormat="1">
      <c r="A56" s="36">
        <v>31076</v>
      </c>
      <c r="B56" s="37" t="s">
        <v>316</v>
      </c>
      <c r="C56" s="68">
        <v>69035.38</v>
      </c>
      <c r="D56" s="69">
        <v>4.6180000000000002E-5</v>
      </c>
      <c r="E56" s="69">
        <v>4.375E-5</v>
      </c>
      <c r="F56" s="70">
        <v>4.5899999999999998E-5</v>
      </c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</row>
    <row r="57" spans="1:441" s="35" customFormat="1">
      <c r="A57" s="36">
        <v>31082</v>
      </c>
      <c r="B57" s="37" t="s">
        <v>317</v>
      </c>
      <c r="C57" s="68">
        <v>868436.33</v>
      </c>
      <c r="D57" s="69">
        <v>5.8087000000000004E-4</v>
      </c>
      <c r="E57" s="69">
        <v>5.5040000000000004E-4</v>
      </c>
      <c r="F57" s="70">
        <v>5.7731000000000004E-4</v>
      </c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</row>
    <row r="58" spans="1:441" s="35" customFormat="1">
      <c r="A58" s="36">
        <v>31085</v>
      </c>
      <c r="B58" s="37" t="s">
        <v>318</v>
      </c>
      <c r="C58" s="68">
        <v>500789.18</v>
      </c>
      <c r="D58" s="69">
        <v>3.3495999999999998E-4</v>
      </c>
      <c r="E58" s="69">
        <v>3.1739000000000002E-4</v>
      </c>
      <c r="F58" s="70">
        <v>3.3291000000000001E-4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</row>
    <row r="59" spans="1:441" s="35" customFormat="1">
      <c r="A59" s="36">
        <v>31094</v>
      </c>
      <c r="B59" s="37" t="s">
        <v>320</v>
      </c>
      <c r="C59" s="68">
        <v>1016412.57</v>
      </c>
      <c r="D59" s="69">
        <v>6.7984000000000002E-4</v>
      </c>
      <c r="E59" s="69">
        <v>6.4417999999999995E-4</v>
      </c>
      <c r="F59" s="70">
        <v>6.7568000000000001E-4</v>
      </c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</row>
    <row r="60" spans="1:441" s="35" customFormat="1">
      <c r="A60" s="36">
        <v>31095</v>
      </c>
      <c r="B60" s="37" t="s">
        <v>117</v>
      </c>
      <c r="C60" s="68">
        <v>16890353.66</v>
      </c>
      <c r="D60" s="69">
        <v>1.1297389999999999E-2</v>
      </c>
      <c r="E60" s="69">
        <v>1.0704719999999999E-2</v>
      </c>
      <c r="F60" s="70">
        <v>1.1228230000000001E-2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</row>
    <row r="61" spans="1:441" s="35" customFormat="1">
      <c r="A61" s="36">
        <v>31097</v>
      </c>
      <c r="B61" s="37" t="s">
        <v>472</v>
      </c>
      <c r="C61" s="68">
        <v>7500</v>
      </c>
      <c r="D61" s="69">
        <v>5.0200000000000002E-6</v>
      </c>
      <c r="E61" s="69">
        <v>4.7500000000000003E-6</v>
      </c>
      <c r="F61" s="70">
        <v>4.9899999999999997E-6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</row>
    <row r="62" spans="1:441" s="35" customFormat="1">
      <c r="A62" s="36">
        <v>31110</v>
      </c>
      <c r="B62" s="37" t="s">
        <v>321</v>
      </c>
      <c r="C62" s="68">
        <v>33317.620000000003</v>
      </c>
      <c r="D62" s="69">
        <v>2.2289999999999998E-5</v>
      </c>
      <c r="E62" s="69">
        <v>2.1120000000000001E-5</v>
      </c>
      <c r="F62" s="70">
        <v>2.215E-5</v>
      </c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</row>
    <row r="63" spans="1:441" s="35" customFormat="1">
      <c r="A63" s="36">
        <v>31112</v>
      </c>
      <c r="B63" s="37" t="s">
        <v>322</v>
      </c>
      <c r="C63" s="68">
        <v>2476621.23</v>
      </c>
      <c r="D63" s="69">
        <v>1.65653E-3</v>
      </c>
      <c r="E63" s="69">
        <v>1.56963E-3</v>
      </c>
      <c r="F63" s="70">
        <v>1.64639E-3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</row>
    <row r="64" spans="1:441" s="35" customFormat="1">
      <c r="A64" s="36">
        <v>31120</v>
      </c>
      <c r="B64" s="37" t="s">
        <v>323</v>
      </c>
      <c r="C64" s="68">
        <v>1788821.36</v>
      </c>
      <c r="D64" s="69">
        <v>1.19648E-3</v>
      </c>
      <c r="E64" s="69">
        <v>1.13371E-3</v>
      </c>
      <c r="F64" s="70">
        <v>1.1891499999999999E-3</v>
      </c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</row>
    <row r="65" spans="1:396" s="35" customFormat="1">
      <c r="A65" s="36">
        <v>31125</v>
      </c>
      <c r="B65" s="37" t="s">
        <v>324</v>
      </c>
      <c r="C65" s="68">
        <v>1607479.81</v>
      </c>
      <c r="D65" s="69">
        <v>1.07519E-3</v>
      </c>
      <c r="E65" s="69">
        <v>1.0187799999999999E-3</v>
      </c>
      <c r="F65" s="70">
        <v>1.06861E-3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</row>
    <row r="66" spans="1:396" s="35" customFormat="1">
      <c r="A66" s="36">
        <v>31136</v>
      </c>
      <c r="B66" s="37" t="s">
        <v>326</v>
      </c>
      <c r="C66" s="68">
        <v>127641.39</v>
      </c>
      <c r="D66" s="69">
        <v>8.5379999999999999E-5</v>
      </c>
      <c r="E66" s="69">
        <v>8.0900000000000001E-5</v>
      </c>
      <c r="F66" s="70">
        <v>8.4859999999999997E-5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</row>
    <row r="67" spans="1:396" s="35" customFormat="1">
      <c r="A67" s="36">
        <v>31137</v>
      </c>
      <c r="B67" s="37" t="s">
        <v>327</v>
      </c>
      <c r="C67" s="68">
        <v>832062.93</v>
      </c>
      <c r="D67" s="69">
        <v>5.5654000000000001E-4</v>
      </c>
      <c r="E67" s="69">
        <v>5.2733999999999995E-4</v>
      </c>
      <c r="F67" s="70">
        <v>5.5312999999999998E-4</v>
      </c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</row>
    <row r="68" spans="1:396" s="35" customFormat="1">
      <c r="A68" s="36">
        <v>31150</v>
      </c>
      <c r="B68" s="37" t="s">
        <v>328</v>
      </c>
      <c r="C68" s="68">
        <v>213962.84</v>
      </c>
      <c r="D68" s="69">
        <v>1.4311E-4</v>
      </c>
      <c r="E68" s="69">
        <v>1.3559999999999999E-4</v>
      </c>
      <c r="F68" s="70">
        <v>1.4223E-4</v>
      </c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</row>
    <row r="69" spans="1:396" s="35" customFormat="1">
      <c r="A69" s="36">
        <v>31165</v>
      </c>
      <c r="B69" s="37" t="s">
        <v>330</v>
      </c>
      <c r="C69" s="68">
        <v>110279.71</v>
      </c>
      <c r="D69" s="69">
        <v>7.3759999999999999E-5</v>
      </c>
      <c r="E69" s="69">
        <v>6.9889999999999997E-5</v>
      </c>
      <c r="F69" s="70">
        <v>7.3310000000000001E-5</v>
      </c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</row>
    <row r="70" spans="1:396" s="35" customFormat="1">
      <c r="A70" s="36">
        <v>31179</v>
      </c>
      <c r="B70" s="37" t="s">
        <v>510</v>
      </c>
      <c r="C70" s="68">
        <v>365950.89</v>
      </c>
      <c r="D70" s="69">
        <v>2.4477E-4</v>
      </c>
      <c r="E70" s="69">
        <v>2.3193000000000001E-4</v>
      </c>
      <c r="F70" s="70">
        <v>2.4326999999999999E-4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</row>
    <row r="71" spans="1:396" s="35" customFormat="1">
      <c r="A71" s="36">
        <v>31180</v>
      </c>
      <c r="B71" s="37" t="s">
        <v>332</v>
      </c>
      <c r="C71" s="68">
        <v>260700.26</v>
      </c>
      <c r="D71" s="69">
        <v>1.7437E-4</v>
      </c>
      <c r="E71" s="69">
        <v>1.6522999999999999E-4</v>
      </c>
      <c r="F71" s="70">
        <v>1.7330000000000001E-4</v>
      </c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</row>
    <row r="72" spans="1:396" s="35" customFormat="1">
      <c r="A72" s="36">
        <v>31185</v>
      </c>
      <c r="B72" s="37" t="s">
        <v>333</v>
      </c>
      <c r="C72" s="68">
        <v>532728.11</v>
      </c>
      <c r="D72" s="69">
        <v>3.5631999999999998E-4</v>
      </c>
      <c r="E72" s="69">
        <v>3.3763E-4</v>
      </c>
      <c r="F72" s="70">
        <v>3.5414000000000002E-4</v>
      </c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</row>
    <row r="73" spans="1:396" s="35" customFormat="1">
      <c r="A73" s="36">
        <v>31190</v>
      </c>
      <c r="B73" s="37" t="s">
        <v>334</v>
      </c>
      <c r="C73" s="68">
        <v>209076.61</v>
      </c>
      <c r="D73" s="69">
        <v>1.3983999999999999E-4</v>
      </c>
      <c r="E73" s="69">
        <v>1.3250999999999999E-4</v>
      </c>
      <c r="F73" s="70">
        <v>1.3898E-4</v>
      </c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</row>
    <row r="74" spans="1:396" s="35" customFormat="1">
      <c r="A74" s="36">
        <v>31200</v>
      </c>
      <c r="B74" s="37" t="s">
        <v>335</v>
      </c>
      <c r="C74" s="68">
        <v>156765.29</v>
      </c>
      <c r="D74" s="69">
        <v>1.0486E-4</v>
      </c>
      <c r="E74" s="69">
        <v>9.9350000000000003E-5</v>
      </c>
      <c r="F74" s="70">
        <v>1.0422E-4</v>
      </c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</row>
    <row r="75" spans="1:396" s="35" customFormat="1">
      <c r="A75" s="36">
        <v>31205</v>
      </c>
      <c r="B75" s="37" t="s">
        <v>336</v>
      </c>
      <c r="C75" s="68">
        <v>26327.32</v>
      </c>
      <c r="D75" s="69">
        <v>1.7609999999999999E-5</v>
      </c>
      <c r="E75" s="69">
        <v>1.6690000000000001E-5</v>
      </c>
      <c r="F75" s="70">
        <v>1.7499999999999998E-5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</row>
    <row r="76" spans="1:396" s="35" customFormat="1">
      <c r="A76" s="36">
        <v>31215</v>
      </c>
      <c r="B76" s="37" t="s">
        <v>337</v>
      </c>
      <c r="C76" s="68">
        <v>110223.75</v>
      </c>
      <c r="D76" s="69">
        <v>7.3720000000000006E-5</v>
      </c>
      <c r="E76" s="69">
        <v>6.9859999999999999E-5</v>
      </c>
      <c r="F76" s="70">
        <v>7.3269999999999995E-5</v>
      </c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</row>
    <row r="77" spans="1:396" s="35" customFormat="1">
      <c r="A77" s="36">
        <v>31225</v>
      </c>
      <c r="B77" s="37" t="s">
        <v>338</v>
      </c>
      <c r="C77" s="68">
        <v>732490.12</v>
      </c>
      <c r="D77" s="69">
        <v>4.8994000000000002E-4</v>
      </c>
      <c r="E77" s="69">
        <v>4.6423999999999999E-4</v>
      </c>
      <c r="F77" s="70">
        <v>4.8694E-4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</row>
    <row r="78" spans="1:396" s="35" customFormat="1">
      <c r="A78" s="36">
        <v>31245</v>
      </c>
      <c r="B78" s="37" t="s">
        <v>339</v>
      </c>
      <c r="C78" s="68">
        <v>853841.4</v>
      </c>
      <c r="D78" s="69">
        <v>5.7111E-4</v>
      </c>
      <c r="E78" s="69">
        <v>5.4115000000000001E-4</v>
      </c>
      <c r="F78" s="70">
        <v>5.6760999999999997E-4</v>
      </c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</row>
    <row r="79" spans="1:396" s="35" customFormat="1">
      <c r="A79" s="36">
        <v>31250</v>
      </c>
      <c r="B79" s="37" t="s">
        <v>340</v>
      </c>
      <c r="C79" s="68">
        <v>3221876.13</v>
      </c>
      <c r="D79" s="69">
        <v>2.1549999999999998E-3</v>
      </c>
      <c r="E79" s="69">
        <v>2.0419499999999998E-3</v>
      </c>
      <c r="F79" s="70">
        <v>2.1418100000000001E-3</v>
      </c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</row>
    <row r="80" spans="1:396" s="35" customFormat="1">
      <c r="A80" s="36">
        <v>31260</v>
      </c>
      <c r="B80" s="37" t="s">
        <v>341</v>
      </c>
      <c r="C80" s="68">
        <v>87054.88</v>
      </c>
      <c r="D80" s="69">
        <v>5.8230000000000003E-5</v>
      </c>
      <c r="E80" s="69">
        <v>5.5170000000000002E-5</v>
      </c>
      <c r="F80" s="70">
        <v>5.787E-5</v>
      </c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</row>
    <row r="81" spans="1:396" s="35" customFormat="1">
      <c r="A81" s="36">
        <v>31263</v>
      </c>
      <c r="B81" s="37" t="s">
        <v>342</v>
      </c>
      <c r="C81" s="68">
        <v>113068.35</v>
      </c>
      <c r="D81" s="69">
        <v>7.5630000000000006E-5</v>
      </c>
      <c r="E81" s="69">
        <v>7.1660000000000002E-5</v>
      </c>
      <c r="F81" s="70">
        <v>7.517E-5</v>
      </c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</row>
    <row r="82" spans="1:396" s="35" customFormat="1">
      <c r="A82" s="36">
        <v>31268</v>
      </c>
      <c r="B82" s="37" t="s">
        <v>343</v>
      </c>
      <c r="C82" s="68">
        <v>359937.69</v>
      </c>
      <c r="D82" s="69">
        <v>2.4075E-4</v>
      </c>
      <c r="E82" s="69">
        <v>2.2812E-4</v>
      </c>
      <c r="F82" s="70">
        <v>2.3928E-4</v>
      </c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</row>
    <row r="83" spans="1:396" s="35" customFormat="1">
      <c r="A83" s="36">
        <v>31270</v>
      </c>
      <c r="B83" s="37" t="s">
        <v>344</v>
      </c>
      <c r="C83" s="68">
        <v>1157919.48</v>
      </c>
      <c r="D83" s="69">
        <v>7.7448999999999997E-4</v>
      </c>
      <c r="E83" s="69">
        <v>7.3386000000000002E-4</v>
      </c>
      <c r="F83" s="70">
        <v>7.6975000000000003E-4</v>
      </c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</row>
    <row r="84" spans="1:396" s="35" customFormat="1">
      <c r="A84" s="36">
        <v>31275</v>
      </c>
      <c r="B84" s="37" t="s">
        <v>345</v>
      </c>
      <c r="C84" s="68">
        <v>182842.28</v>
      </c>
      <c r="D84" s="69">
        <v>1.2229999999999999E-4</v>
      </c>
      <c r="E84" s="69">
        <v>1.1588E-4</v>
      </c>
      <c r="F84" s="70">
        <v>1.2155E-4</v>
      </c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</row>
    <row r="85" spans="1:396" s="35" customFormat="1">
      <c r="A85" s="36">
        <v>31290</v>
      </c>
      <c r="B85" s="37" t="s">
        <v>347</v>
      </c>
      <c r="C85" s="68">
        <v>527516.94999999995</v>
      </c>
      <c r="D85" s="69">
        <v>3.5283999999999999E-4</v>
      </c>
      <c r="E85" s="69">
        <v>3.3432999999999998E-4</v>
      </c>
      <c r="F85" s="70">
        <v>3.5068000000000002E-4</v>
      </c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</row>
    <row r="86" spans="1:396" s="35" customFormat="1">
      <c r="A86" s="36">
        <v>31345</v>
      </c>
      <c r="B86" s="37" t="s">
        <v>348</v>
      </c>
      <c r="C86" s="68">
        <v>148148.37</v>
      </c>
      <c r="D86" s="69">
        <v>9.9090000000000002E-5</v>
      </c>
      <c r="E86" s="69">
        <v>9.3889999999999997E-5</v>
      </c>
      <c r="F86" s="70">
        <v>9.8480000000000006E-5</v>
      </c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</row>
    <row r="87" spans="1:396" s="35" customFormat="1">
      <c r="A87" s="36">
        <v>31354</v>
      </c>
      <c r="B87" s="37" t="s">
        <v>349</v>
      </c>
      <c r="C87" s="68">
        <v>277997.45</v>
      </c>
      <c r="D87" s="69">
        <v>1.8594E-4</v>
      </c>
      <c r="E87" s="69">
        <v>1.7619000000000001E-4</v>
      </c>
      <c r="F87" s="70">
        <v>1.8479999999999999E-4</v>
      </c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</row>
    <row r="88" spans="1:396" s="35" customFormat="1">
      <c r="A88" s="36">
        <v>31370</v>
      </c>
      <c r="B88" s="37" t="s">
        <v>350</v>
      </c>
      <c r="C88" s="68">
        <v>950421.38</v>
      </c>
      <c r="D88" s="69">
        <v>6.357E-4</v>
      </c>
      <c r="E88" s="69">
        <v>6.0236000000000003E-4</v>
      </c>
      <c r="F88" s="70">
        <v>6.3181000000000001E-4</v>
      </c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</row>
    <row r="89" spans="1:396" s="35" customFormat="1">
      <c r="A89" s="36">
        <v>31415</v>
      </c>
      <c r="B89" s="37" t="s">
        <v>353</v>
      </c>
      <c r="C89" s="68">
        <v>2164776.0099999998</v>
      </c>
      <c r="D89" s="69">
        <v>1.4479499999999999E-3</v>
      </c>
      <c r="E89" s="69">
        <v>1.37199E-3</v>
      </c>
      <c r="F89" s="70">
        <v>1.4390900000000001E-3</v>
      </c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</row>
    <row r="90" spans="1:396" s="35" customFormat="1">
      <c r="A90" s="36">
        <v>31765</v>
      </c>
      <c r="B90" s="37" t="s">
        <v>354</v>
      </c>
      <c r="C90" s="68">
        <v>1261433.5</v>
      </c>
      <c r="D90" s="69">
        <v>8.4373E-4</v>
      </c>
      <c r="E90" s="69">
        <v>7.9947000000000004E-4</v>
      </c>
      <c r="F90" s="70">
        <v>8.3856000000000002E-4</v>
      </c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</row>
    <row r="91" spans="1:396" s="35" customFormat="1">
      <c r="A91" s="36">
        <v>35605</v>
      </c>
      <c r="B91" s="37" t="s">
        <v>355</v>
      </c>
      <c r="C91" s="68">
        <v>3740471.08</v>
      </c>
      <c r="D91" s="69">
        <v>2.5018800000000002E-3</v>
      </c>
      <c r="E91" s="69">
        <v>2.3706199999999999E-3</v>
      </c>
      <c r="F91" s="70">
        <v>2.4865600000000001E-3</v>
      </c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</row>
    <row r="92" spans="1:396" s="35" customFormat="1">
      <c r="A92" s="36">
        <v>35607</v>
      </c>
      <c r="B92" s="37" t="s">
        <v>356</v>
      </c>
      <c r="C92" s="68">
        <v>2176132.54</v>
      </c>
      <c r="D92" s="69">
        <v>1.45554E-3</v>
      </c>
      <c r="E92" s="69">
        <v>1.37918E-3</v>
      </c>
      <c r="F92" s="70">
        <v>1.44663E-3</v>
      </c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</row>
    <row r="93" spans="1:396" s="35" customFormat="1">
      <c r="A93" s="36">
        <v>35609</v>
      </c>
      <c r="B93" s="37" t="s">
        <v>357</v>
      </c>
      <c r="C93" s="68">
        <v>1491706.63</v>
      </c>
      <c r="D93" s="69">
        <v>9.9774999999999994E-4</v>
      </c>
      <c r="E93" s="69">
        <v>9.4541000000000004E-4</v>
      </c>
      <c r="F93" s="70">
        <v>9.9164000000000001E-4</v>
      </c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</row>
    <row r="94" spans="1:396" s="35" customFormat="1">
      <c r="A94" s="36">
        <v>35615</v>
      </c>
      <c r="B94" s="37" t="s">
        <v>118</v>
      </c>
      <c r="C94" s="68">
        <v>1277199.1299999999</v>
      </c>
      <c r="D94" s="69">
        <v>8.5428000000000001E-4</v>
      </c>
      <c r="E94" s="69">
        <v>8.0946000000000002E-4</v>
      </c>
      <c r="F94" s="70">
        <v>8.4904999999999996E-4</v>
      </c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</row>
    <row r="95" spans="1:396" s="35" customFormat="1">
      <c r="A95" s="36">
        <v>35616</v>
      </c>
      <c r="B95" s="37" t="s">
        <v>358</v>
      </c>
      <c r="C95" s="68">
        <v>1630137.17</v>
      </c>
      <c r="D95" s="69">
        <v>1.09034E-3</v>
      </c>
      <c r="E95" s="69">
        <v>1.0331400000000001E-3</v>
      </c>
      <c r="F95" s="70">
        <v>1.08366E-3</v>
      </c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</row>
    <row r="96" spans="1:396" s="35" customFormat="1">
      <c r="A96" s="36">
        <v>35617</v>
      </c>
      <c r="B96" s="37" t="s">
        <v>359</v>
      </c>
      <c r="C96" s="68">
        <v>1832008.91</v>
      </c>
      <c r="D96" s="69">
        <v>1.2253699999999999E-3</v>
      </c>
      <c r="E96" s="69">
        <v>1.16109E-3</v>
      </c>
      <c r="F96" s="70">
        <v>1.21787E-3</v>
      </c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</row>
    <row r="97" spans="1:396" s="35" customFormat="1">
      <c r="A97" s="36">
        <v>35618</v>
      </c>
      <c r="B97" s="37" t="s">
        <v>360</v>
      </c>
      <c r="C97" s="68">
        <v>2257162.5099999998</v>
      </c>
      <c r="D97" s="69">
        <v>1.5097400000000001E-3</v>
      </c>
      <c r="E97" s="69">
        <v>1.4305399999999999E-3</v>
      </c>
      <c r="F97" s="70">
        <v>1.5005000000000001E-3</v>
      </c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</row>
    <row r="98" spans="1:396" s="35" customFormat="1">
      <c r="A98" s="36">
        <v>35619</v>
      </c>
      <c r="B98" s="37" t="s">
        <v>361</v>
      </c>
      <c r="C98" s="68">
        <v>768355.18</v>
      </c>
      <c r="D98" s="69">
        <v>5.1393000000000001E-4</v>
      </c>
      <c r="E98" s="69">
        <v>4.8696999999999998E-4</v>
      </c>
      <c r="F98" s="70">
        <v>5.1077999999999996E-4</v>
      </c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</row>
    <row r="99" spans="1:396" s="35" customFormat="1">
      <c r="A99" s="36">
        <v>35625</v>
      </c>
      <c r="B99" s="37" t="s">
        <v>362</v>
      </c>
      <c r="C99" s="68">
        <v>188866782.49000001</v>
      </c>
      <c r="D99" s="69">
        <v>0.12632655000000037</v>
      </c>
      <c r="E99" s="69">
        <v>0.1196994500000001</v>
      </c>
      <c r="F99" s="70">
        <v>0.12555316999999999</v>
      </c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</row>
    <row r="100" spans="1:396" s="35" customFormat="1">
      <c r="A100" s="36">
        <v>35628</v>
      </c>
      <c r="B100" s="37" t="s">
        <v>363</v>
      </c>
      <c r="C100" s="68">
        <v>659646.09</v>
      </c>
      <c r="D100" s="69">
        <v>4.4121999999999998E-4</v>
      </c>
      <c r="E100" s="69">
        <v>4.1806999999999999E-4</v>
      </c>
      <c r="F100" s="70">
        <v>4.3852000000000002E-4</v>
      </c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</row>
    <row r="101" spans="1:396" s="35" customFormat="1">
      <c r="A101" s="36">
        <v>35630</v>
      </c>
      <c r="B101" s="37" t="s">
        <v>364</v>
      </c>
      <c r="C101" s="68">
        <v>8762509.8000000007</v>
      </c>
      <c r="D101" s="69">
        <v>5.8609500000000002E-3</v>
      </c>
      <c r="E101" s="69">
        <v>5.5534800000000004E-3</v>
      </c>
      <c r="F101" s="70">
        <v>5.8250699999999999E-3</v>
      </c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</row>
    <row r="102" spans="1:396" s="35" customFormat="1">
      <c r="A102" s="36">
        <v>36635</v>
      </c>
      <c r="B102" s="37" t="s">
        <v>365</v>
      </c>
      <c r="C102" s="68">
        <v>4446532.46</v>
      </c>
      <c r="D102" s="69">
        <v>2.9741400000000001E-3</v>
      </c>
      <c r="E102" s="69">
        <v>2.81811E-3</v>
      </c>
      <c r="F102" s="70">
        <v>2.9559299999999998E-3</v>
      </c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</row>
    <row r="103" spans="1:396" s="35" customFormat="1">
      <c r="A103" s="36">
        <v>39075</v>
      </c>
      <c r="B103" s="37" t="s">
        <v>366</v>
      </c>
      <c r="C103" s="68">
        <v>461231.96</v>
      </c>
      <c r="D103" s="69">
        <v>3.0850000000000002E-4</v>
      </c>
      <c r="E103" s="69">
        <v>2.9231999999999999E-4</v>
      </c>
      <c r="F103" s="70">
        <v>3.0661000000000002E-4</v>
      </c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</row>
    <row r="104" spans="1:396" s="35" customFormat="1">
      <c r="A104" s="36">
        <v>39079</v>
      </c>
      <c r="B104" s="37" t="s">
        <v>119</v>
      </c>
      <c r="C104" s="68">
        <v>13147876.949999999</v>
      </c>
      <c r="D104" s="69">
        <v>8.7941700000000005E-3</v>
      </c>
      <c r="E104" s="69">
        <v>8.3328199999999995E-3</v>
      </c>
      <c r="F104" s="70">
        <v>8.7403299999999993E-3</v>
      </c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</row>
    <row r="105" spans="1:396" s="35" customFormat="1">
      <c r="A105" s="36">
        <v>39084</v>
      </c>
      <c r="B105" s="37" t="s">
        <v>367</v>
      </c>
      <c r="C105" s="68">
        <v>355604.81</v>
      </c>
      <c r="D105" s="69">
        <v>2.3785000000000001E-4</v>
      </c>
      <c r="E105" s="69">
        <v>2.2536999999999999E-4</v>
      </c>
      <c r="F105" s="70">
        <v>2.3639000000000001E-4</v>
      </c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</row>
    <row r="106" spans="1:396" s="35" customFormat="1">
      <c r="A106" s="36">
        <v>39103</v>
      </c>
      <c r="B106" s="37" t="s">
        <v>368</v>
      </c>
      <c r="C106" s="68">
        <v>30403103.789999999</v>
      </c>
      <c r="D106" s="69">
        <v>2.033561E-2</v>
      </c>
      <c r="E106" s="69">
        <v>1.9268790000000001E-2</v>
      </c>
      <c r="F106" s="70">
        <v>2.0211110000000001E-2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</row>
    <row r="107" spans="1:396" s="35" customFormat="1">
      <c r="A107" s="36">
        <v>39130</v>
      </c>
      <c r="B107" s="37" t="s">
        <v>369</v>
      </c>
      <c r="C107" s="68">
        <v>32970487.059999999</v>
      </c>
      <c r="D107" s="69">
        <v>2.2052849999999999E-2</v>
      </c>
      <c r="E107" s="69">
        <v>2.0895940000000002E-2</v>
      </c>
      <c r="F107" s="70">
        <v>2.1917840000000001E-2</v>
      </c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</row>
    <row r="108" spans="1:396" s="35" customFormat="1">
      <c r="A108" s="36">
        <v>39750</v>
      </c>
      <c r="B108" s="37" t="s">
        <v>370</v>
      </c>
      <c r="C108" s="68">
        <v>5928518.8399999999</v>
      </c>
      <c r="D108" s="69">
        <v>3.9653900000000001E-3</v>
      </c>
      <c r="E108" s="69">
        <v>3.75736E-3</v>
      </c>
      <c r="F108" s="70">
        <v>3.9411100000000003E-3</v>
      </c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</row>
    <row r="109" spans="1:396" s="35" customFormat="1">
      <c r="A109" s="36">
        <v>39758</v>
      </c>
      <c r="B109" s="37" t="s">
        <v>372</v>
      </c>
      <c r="C109" s="68">
        <v>4168333.41</v>
      </c>
      <c r="D109" s="69">
        <v>2.7880600000000002E-3</v>
      </c>
      <c r="E109" s="69">
        <v>2.6417900000000002E-3</v>
      </c>
      <c r="F109" s="70">
        <v>2.7709900000000001E-3</v>
      </c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</row>
    <row r="110" spans="1:396" s="35" customFormat="1">
      <c r="A110" s="36">
        <v>39785</v>
      </c>
      <c r="B110" s="37" t="s">
        <v>373</v>
      </c>
      <c r="C110" s="68">
        <v>9871894.75</v>
      </c>
      <c r="D110" s="69">
        <v>6.6029799999999996E-3</v>
      </c>
      <c r="E110" s="69">
        <v>6.2565800000000003E-3</v>
      </c>
      <c r="F110" s="70">
        <v>6.5625600000000003E-3</v>
      </c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</row>
    <row r="111" spans="1:396" s="35" customFormat="1">
      <c r="A111" s="36">
        <v>50235</v>
      </c>
      <c r="B111" s="37" t="s">
        <v>374</v>
      </c>
      <c r="C111" s="68">
        <v>9621368.8800000008</v>
      </c>
      <c r="D111" s="69">
        <v>6.4354099999999999E-3</v>
      </c>
      <c r="E111" s="69">
        <v>6.0977999999999996E-3</v>
      </c>
      <c r="F111" s="70">
        <v>6.3960099999999997E-3</v>
      </c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</row>
    <row r="112" spans="1:396" s="35" customFormat="1">
      <c r="A112" s="36">
        <v>50410</v>
      </c>
      <c r="B112" s="37" t="s">
        <v>375</v>
      </c>
      <c r="C112" s="68">
        <v>868030.22</v>
      </c>
      <c r="D112" s="69">
        <v>5.8060000000000002E-4</v>
      </c>
      <c r="E112" s="69">
        <v>5.5013999999999996E-4</v>
      </c>
      <c r="F112" s="70">
        <v>5.7704999999999996E-4</v>
      </c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</row>
    <row r="113" spans="1:396" s="35" customFormat="1">
      <c r="A113" s="36">
        <v>50529</v>
      </c>
      <c r="B113" s="37" t="s">
        <v>376</v>
      </c>
      <c r="C113" s="68">
        <v>557871.94999999995</v>
      </c>
      <c r="D113" s="69">
        <v>3.7314E-4</v>
      </c>
      <c r="E113" s="69">
        <v>3.5356999999999999E-4</v>
      </c>
      <c r="F113" s="70">
        <v>3.7085999999999998E-4</v>
      </c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</row>
    <row r="114" spans="1:396" s="35" customFormat="1">
      <c r="A114" s="36">
        <v>50550</v>
      </c>
      <c r="B114" s="37" t="s">
        <v>377</v>
      </c>
      <c r="C114" s="68">
        <v>1687311.46</v>
      </c>
      <c r="D114" s="69">
        <v>1.1285900000000001E-3</v>
      </c>
      <c r="E114" s="69">
        <v>1.06938E-3</v>
      </c>
      <c r="F114" s="70">
        <v>1.1216799999999999E-3</v>
      </c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</row>
    <row r="115" spans="1:396" s="35" customFormat="1">
      <c r="A115" s="36">
        <v>50660</v>
      </c>
      <c r="B115" s="37" t="s">
        <v>120</v>
      </c>
      <c r="C115" s="68">
        <v>15151807.48</v>
      </c>
      <c r="D115" s="69">
        <v>1.0134529999999999E-2</v>
      </c>
      <c r="E115" s="69">
        <v>9.6028699999999995E-3</v>
      </c>
      <c r="F115" s="70">
        <v>1.007249E-2</v>
      </c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</row>
    <row r="116" spans="1:396" s="35" customFormat="1">
      <c r="A116" s="36">
        <v>50665</v>
      </c>
      <c r="B116" s="37" t="s">
        <v>121</v>
      </c>
      <c r="C116" s="68">
        <v>2270847.34</v>
      </c>
      <c r="D116" s="69">
        <v>1.51889E-3</v>
      </c>
      <c r="E116" s="69">
        <v>1.43921E-3</v>
      </c>
      <c r="F116" s="70">
        <v>1.5095900000000001E-3</v>
      </c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</row>
    <row r="117" spans="1:396" s="35" customFormat="1">
      <c r="A117" s="36">
        <v>50670</v>
      </c>
      <c r="B117" s="37" t="s">
        <v>122</v>
      </c>
      <c r="C117" s="68">
        <v>22346213.93</v>
      </c>
      <c r="D117" s="69">
        <v>1.4946630000000001E-2</v>
      </c>
      <c r="E117" s="69">
        <v>1.416252E-2</v>
      </c>
      <c r="F117" s="70">
        <v>1.4855119999999999E-2</v>
      </c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</row>
    <row r="118" spans="1:396" s="35" customFormat="1">
      <c r="A118" s="36">
        <v>50850</v>
      </c>
      <c r="B118" s="37" t="s">
        <v>378</v>
      </c>
      <c r="C118" s="68">
        <v>1278151.93</v>
      </c>
      <c r="D118" s="69">
        <v>8.5490999999999996E-4</v>
      </c>
      <c r="E118" s="69">
        <v>8.1006000000000003E-4</v>
      </c>
      <c r="F118" s="70">
        <v>8.4968000000000001E-4</v>
      </c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</row>
    <row r="119" spans="1:396" s="35" customFormat="1">
      <c r="A119" s="36">
        <v>50852</v>
      </c>
      <c r="B119" s="37" t="s">
        <v>379</v>
      </c>
      <c r="C119" s="68">
        <v>668081.78</v>
      </c>
      <c r="D119" s="69">
        <v>4.4685999999999999E-4</v>
      </c>
      <c r="E119" s="69">
        <v>4.2340999999999999E-4</v>
      </c>
      <c r="F119" s="70">
        <v>4.4412E-4</v>
      </c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</row>
    <row r="120" spans="1:396" s="35" customFormat="1">
      <c r="A120" s="36">
        <v>50860</v>
      </c>
      <c r="B120" s="37" t="s">
        <v>380</v>
      </c>
      <c r="C120" s="68">
        <v>1103866.1000000001</v>
      </c>
      <c r="D120" s="69">
        <v>7.3833999999999998E-4</v>
      </c>
      <c r="E120" s="69">
        <v>6.9959999999999998E-4</v>
      </c>
      <c r="F120" s="70">
        <v>7.3382000000000005E-4</v>
      </c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</row>
    <row r="121" spans="1:396" s="35" customFormat="1">
      <c r="A121" s="36">
        <v>51106</v>
      </c>
      <c r="B121" s="37" t="s">
        <v>511</v>
      </c>
      <c r="C121" s="68">
        <v>4354235.0999999996</v>
      </c>
      <c r="D121" s="69">
        <v>2.9123999999999999E-3</v>
      </c>
      <c r="E121" s="69">
        <v>2.75961E-3</v>
      </c>
      <c r="F121" s="70">
        <v>2.89457E-3</v>
      </c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</row>
    <row r="122" spans="1:396" s="35" customFormat="1">
      <c r="A122" s="36">
        <v>51107</v>
      </c>
      <c r="B122" s="37" t="s">
        <v>512</v>
      </c>
      <c r="C122" s="68">
        <v>7305785.7400000002</v>
      </c>
      <c r="D122" s="69">
        <v>4.8865899999999997E-3</v>
      </c>
      <c r="E122" s="69">
        <v>4.6302399999999999E-3</v>
      </c>
      <c r="F122" s="70">
        <v>4.8566700000000004E-3</v>
      </c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</row>
    <row r="123" spans="1:396" s="35" customFormat="1">
      <c r="A123" s="36">
        <v>51113</v>
      </c>
      <c r="B123" s="37" t="s">
        <v>410</v>
      </c>
      <c r="C123" s="68">
        <v>210171.47</v>
      </c>
      <c r="D123" s="69">
        <v>1.4058000000000001E-4</v>
      </c>
      <c r="E123" s="69">
        <v>1.3320000000000001E-4</v>
      </c>
      <c r="F123" s="70">
        <v>1.3972E-4</v>
      </c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</row>
    <row r="124" spans="1:396" s="35" customFormat="1">
      <c r="A124" s="36">
        <v>51114</v>
      </c>
      <c r="B124" s="37" t="s">
        <v>513</v>
      </c>
      <c r="C124" s="68">
        <v>821868.6</v>
      </c>
      <c r="D124" s="69">
        <v>5.4971999999999996E-4</v>
      </c>
      <c r="E124" s="69">
        <v>5.2088000000000004E-4</v>
      </c>
      <c r="F124" s="70">
        <v>5.4635000000000003E-4</v>
      </c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</row>
    <row r="125" spans="1:396" s="35" customFormat="1">
      <c r="A125" s="36">
        <v>51142</v>
      </c>
      <c r="B125" s="37" t="s">
        <v>478</v>
      </c>
      <c r="C125" s="68">
        <v>11132964.9</v>
      </c>
      <c r="D125" s="69">
        <v>7.4464700000000002E-3</v>
      </c>
      <c r="E125" s="69">
        <v>7.05582E-3</v>
      </c>
      <c r="F125" s="70">
        <v>7.4008800000000003E-3</v>
      </c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</row>
    <row r="126" spans="1:396" s="35" customFormat="1">
      <c r="A126" s="36">
        <v>51340</v>
      </c>
      <c r="B126" s="37" t="s">
        <v>382</v>
      </c>
      <c r="C126" s="68">
        <v>558797.31000000006</v>
      </c>
      <c r="D126" s="69">
        <v>3.7376E-4</v>
      </c>
      <c r="E126" s="69">
        <v>3.5415000000000002E-4</v>
      </c>
      <c r="F126" s="70">
        <v>3.7146999999999999E-4</v>
      </c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</row>
    <row r="127" spans="1:396" s="35" customFormat="1">
      <c r="A127" s="36">
        <v>51407</v>
      </c>
      <c r="B127" s="37" t="s">
        <v>383</v>
      </c>
      <c r="C127" s="68">
        <v>102422.93</v>
      </c>
      <c r="D127" s="69">
        <v>6.8510000000000006E-5</v>
      </c>
      <c r="E127" s="69">
        <v>6.491E-5</v>
      </c>
      <c r="F127" s="70">
        <v>6.8089999999999994E-5</v>
      </c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</row>
    <row r="128" spans="1:396" s="35" customFormat="1">
      <c r="A128" s="36">
        <v>51507</v>
      </c>
      <c r="B128" s="37" t="s">
        <v>405</v>
      </c>
      <c r="C128" s="68">
        <v>7809838.7199999997</v>
      </c>
      <c r="D128" s="69">
        <v>5.2237400000000002E-3</v>
      </c>
      <c r="E128" s="69">
        <v>4.9496999999999996E-3</v>
      </c>
      <c r="F128" s="70">
        <v>5.1917600000000001E-3</v>
      </c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</row>
    <row r="129" spans="1:396" s="35" customFormat="1">
      <c r="A129" s="36">
        <v>51508</v>
      </c>
      <c r="B129" s="37" t="s">
        <v>514</v>
      </c>
      <c r="C129" s="68">
        <v>619688.16</v>
      </c>
      <c r="D129" s="69">
        <v>4.1449E-4</v>
      </c>
      <c r="E129" s="69">
        <v>3.9273999999999998E-4</v>
      </c>
      <c r="F129" s="70">
        <v>4.1195000000000001E-4</v>
      </c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</row>
    <row r="130" spans="1:396" s="35" customFormat="1">
      <c r="A130" s="36">
        <v>51509</v>
      </c>
      <c r="B130" s="37" t="s">
        <v>515</v>
      </c>
      <c r="C130" s="68">
        <v>39015.1</v>
      </c>
      <c r="D130" s="69">
        <v>2.6100000000000001E-5</v>
      </c>
      <c r="E130" s="69">
        <v>2.4729999999999999E-5</v>
      </c>
      <c r="F130" s="70">
        <v>2.5939999999999999E-5</v>
      </c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</row>
    <row r="131" spans="1:396" s="35" customFormat="1">
      <c r="A131" s="36">
        <v>51530</v>
      </c>
      <c r="B131" s="37" t="s">
        <v>384</v>
      </c>
      <c r="C131" s="68">
        <v>138932.26</v>
      </c>
      <c r="D131" s="69">
        <v>9.2930000000000006E-5</v>
      </c>
      <c r="E131" s="69">
        <v>8.8049999999999999E-5</v>
      </c>
      <c r="F131" s="70">
        <v>9.2360000000000003E-5</v>
      </c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</row>
    <row r="132" spans="1:396" s="35" customFormat="1">
      <c r="A132" s="36">
        <v>51531</v>
      </c>
      <c r="B132" s="37" t="s">
        <v>385</v>
      </c>
      <c r="C132" s="68">
        <v>16829343.02</v>
      </c>
      <c r="D132" s="69">
        <v>1.125658E-2</v>
      </c>
      <c r="E132" s="69">
        <v>1.066605E-2</v>
      </c>
      <c r="F132" s="70">
        <v>1.118767E-2</v>
      </c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</row>
    <row r="133" spans="1:396" s="35" customFormat="1">
      <c r="A133" s="36">
        <v>51532</v>
      </c>
      <c r="B133" s="37" t="s">
        <v>386</v>
      </c>
      <c r="C133" s="68">
        <v>113050</v>
      </c>
      <c r="D133" s="69">
        <v>7.5619999999999998E-5</v>
      </c>
      <c r="E133" s="69">
        <v>7.1649999999999993E-5</v>
      </c>
      <c r="F133" s="70">
        <v>7.5160000000000005E-5</v>
      </c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</row>
    <row r="134" spans="1:396" s="35" customFormat="1">
      <c r="A134" s="36">
        <v>51540</v>
      </c>
      <c r="B134" s="37" t="s">
        <v>387</v>
      </c>
      <c r="C134" s="68">
        <v>12784130.9</v>
      </c>
      <c r="D134" s="69">
        <v>8.5508700000000003E-3</v>
      </c>
      <c r="E134" s="69">
        <v>8.1022899999999998E-3</v>
      </c>
      <c r="F134" s="70">
        <v>8.4985200000000007E-3</v>
      </c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</row>
    <row r="135" spans="1:396" s="35" customFormat="1">
      <c r="A135" s="36">
        <v>51545</v>
      </c>
      <c r="B135" s="37" t="s">
        <v>388</v>
      </c>
      <c r="C135" s="68">
        <v>6811076.9000000004</v>
      </c>
      <c r="D135" s="69">
        <v>4.5557000000000002E-3</v>
      </c>
      <c r="E135" s="69">
        <v>4.3166999999999997E-3</v>
      </c>
      <c r="F135" s="70">
        <v>4.5278100000000002E-3</v>
      </c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</row>
    <row r="136" spans="1:396" s="35" customFormat="1">
      <c r="A136" s="36">
        <v>51555</v>
      </c>
      <c r="B136" s="37" t="s">
        <v>389</v>
      </c>
      <c r="C136" s="68">
        <v>2304881.02</v>
      </c>
      <c r="D136" s="69">
        <v>1.54166E-3</v>
      </c>
      <c r="E136" s="69">
        <v>1.4607800000000001E-3</v>
      </c>
      <c r="F136" s="70">
        <v>1.5322199999999999E-3</v>
      </c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</row>
    <row r="137" spans="1:396" s="35" customFormat="1">
      <c r="A137" s="36">
        <v>53721</v>
      </c>
      <c r="B137" s="37" t="s">
        <v>391</v>
      </c>
      <c r="C137" s="68">
        <v>24740419.16</v>
      </c>
      <c r="D137" s="69">
        <v>1.6548029999999998E-2</v>
      </c>
      <c r="E137" s="69">
        <v>1.5679909999999998E-2</v>
      </c>
      <c r="F137" s="70">
        <v>1.6446720000000001E-2</v>
      </c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</row>
    <row r="138" spans="1:396" s="35" customFormat="1">
      <c r="A138" s="36">
        <v>53723</v>
      </c>
      <c r="B138" s="37" t="s">
        <v>392</v>
      </c>
      <c r="C138" s="68">
        <v>8398266.1899999995</v>
      </c>
      <c r="D138" s="69">
        <v>5.6173200000000003E-3</v>
      </c>
      <c r="E138" s="69">
        <v>5.3226300000000001E-3</v>
      </c>
      <c r="F138" s="70">
        <v>5.5829299999999998E-3</v>
      </c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</row>
    <row r="139" spans="1:396" s="35" customFormat="1">
      <c r="A139" s="36">
        <v>53725</v>
      </c>
      <c r="B139" s="37" t="s">
        <v>394</v>
      </c>
      <c r="C139" s="68">
        <v>10266676.82</v>
      </c>
      <c r="D139" s="69">
        <v>6.8670299999999997E-3</v>
      </c>
      <c r="E139" s="69">
        <v>6.5067800000000002E-3</v>
      </c>
      <c r="F139" s="70">
        <v>6.8249900000000004E-3</v>
      </c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</row>
    <row r="140" spans="1:396" s="35" customFormat="1">
      <c r="A140" s="36">
        <v>53727</v>
      </c>
      <c r="B140" s="37" t="s">
        <v>395</v>
      </c>
      <c r="C140" s="68">
        <v>21827368.780000001</v>
      </c>
      <c r="D140" s="69">
        <v>1.4599590000000001E-2</v>
      </c>
      <c r="E140" s="69">
        <v>1.3833689999999999E-2</v>
      </c>
      <c r="F140" s="70">
        <v>1.4510210000000001E-2</v>
      </c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</row>
    <row r="141" spans="1:396" s="35" customFormat="1">
      <c r="A141" s="36">
        <v>53728</v>
      </c>
      <c r="B141" s="37" t="s">
        <v>396</v>
      </c>
      <c r="C141" s="68">
        <v>22264780.27</v>
      </c>
      <c r="D141" s="69">
        <v>1.489216E-2</v>
      </c>
      <c r="E141" s="69">
        <v>1.4110910000000001E-2</v>
      </c>
      <c r="F141" s="70">
        <v>1.480099E-2</v>
      </c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</row>
    <row r="142" spans="1:396" s="35" customFormat="1">
      <c r="A142" s="36">
        <v>53729</v>
      </c>
      <c r="B142" s="37" t="s">
        <v>123</v>
      </c>
      <c r="C142" s="68">
        <v>16482902.869999999</v>
      </c>
      <c r="D142" s="69">
        <v>1.1024859999999999E-2</v>
      </c>
      <c r="E142" s="69">
        <v>1.0446489999999999E-2</v>
      </c>
      <c r="F142" s="70">
        <v>1.0957359999999999E-2</v>
      </c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</row>
    <row r="143" spans="1:396" s="35" customFormat="1">
      <c r="A143" s="36">
        <v>53730</v>
      </c>
      <c r="B143" s="37" t="s">
        <v>397</v>
      </c>
      <c r="C143" s="68">
        <v>926484.01</v>
      </c>
      <c r="D143" s="69">
        <v>6.1969E-4</v>
      </c>
      <c r="E143" s="69">
        <v>5.8717999999999997E-4</v>
      </c>
      <c r="F143" s="70">
        <v>6.1589999999999995E-4</v>
      </c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</row>
    <row r="144" spans="1:396" s="35" customFormat="1">
      <c r="A144" s="36">
        <v>53736</v>
      </c>
      <c r="B144" s="37" t="s">
        <v>398</v>
      </c>
      <c r="C144" s="68">
        <v>207415138.53999999</v>
      </c>
      <c r="D144" s="69">
        <v>0.138733</v>
      </c>
      <c r="E144" s="69">
        <v>0.13145494999999999</v>
      </c>
      <c r="F144" s="70">
        <v>0.13788365</v>
      </c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</row>
    <row r="145" spans="1:396" s="35" customFormat="1">
      <c r="A145" s="36">
        <v>53739</v>
      </c>
      <c r="B145" s="37" t="s">
        <v>460</v>
      </c>
      <c r="C145" s="68">
        <v>36400.910000000003</v>
      </c>
      <c r="D145" s="69">
        <v>2.4349999999999999E-5</v>
      </c>
      <c r="E145" s="69">
        <v>2.3070000000000001E-5</v>
      </c>
      <c r="F145" s="70">
        <v>2.4199999999999999E-5</v>
      </c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</row>
    <row r="146" spans="1:396" s="35" customFormat="1">
      <c r="A146" s="36">
        <v>53746</v>
      </c>
      <c r="B146" s="37" t="s">
        <v>399</v>
      </c>
      <c r="C146" s="68">
        <v>9153423.4399999995</v>
      </c>
      <c r="D146" s="69">
        <v>6.1224199999999999E-3</v>
      </c>
      <c r="E146" s="69">
        <v>5.8012300000000001E-3</v>
      </c>
      <c r="F146" s="70">
        <v>6.0849399999999996E-3</v>
      </c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</row>
    <row r="147" spans="1:396" s="35" customFormat="1">
      <c r="A147" s="36">
        <v>53767</v>
      </c>
      <c r="B147" s="37" t="s">
        <v>400</v>
      </c>
      <c r="C147" s="68">
        <v>5696868.1100000003</v>
      </c>
      <c r="D147" s="69">
        <v>3.81044E-3</v>
      </c>
      <c r="E147" s="69">
        <v>3.6105400000000002E-3</v>
      </c>
      <c r="F147" s="70">
        <v>3.7871100000000002E-3</v>
      </c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</row>
    <row r="148" spans="1:396" s="35" customFormat="1">
      <c r="A148" s="36">
        <v>54500</v>
      </c>
      <c r="B148" s="37" t="s">
        <v>401</v>
      </c>
      <c r="C148" s="68">
        <v>9242038.7200000007</v>
      </c>
      <c r="D148" s="69">
        <v>6.1816900000000001E-3</v>
      </c>
      <c r="E148" s="69">
        <v>5.8573899999999996E-3</v>
      </c>
      <c r="F148" s="70">
        <v>6.1438400000000002E-3</v>
      </c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</row>
    <row r="149" spans="1:396" s="35" customFormat="1">
      <c r="A149" s="36">
        <v>54515</v>
      </c>
      <c r="B149" s="37" t="s">
        <v>402</v>
      </c>
      <c r="C149" s="68">
        <v>30769914.09</v>
      </c>
      <c r="D149" s="69">
        <v>2.0580959999999999E-2</v>
      </c>
      <c r="E149" s="69">
        <v>1.9501270000000001E-2</v>
      </c>
      <c r="F149" s="70">
        <v>2.0454960000000001E-2</v>
      </c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</row>
    <row r="150" spans="1:396" s="35" customFormat="1">
      <c r="A150" s="36">
        <v>54520</v>
      </c>
      <c r="B150" s="37" t="s">
        <v>124</v>
      </c>
      <c r="C150" s="68">
        <v>35909847.049999997</v>
      </c>
      <c r="D150" s="69">
        <v>2.4018890000000001E-2</v>
      </c>
      <c r="E150" s="69">
        <v>2.2758839999999999E-2</v>
      </c>
      <c r="F150" s="70">
        <v>2.3871839999999998E-2</v>
      </c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</row>
    <row r="151" spans="1:396" s="35" customFormat="1">
      <c r="A151" s="36">
        <v>54523</v>
      </c>
      <c r="B151" s="37" t="s">
        <v>403</v>
      </c>
      <c r="C151" s="68">
        <v>30447667.390000001</v>
      </c>
      <c r="D151" s="69">
        <v>2.0365419999999999E-2</v>
      </c>
      <c r="E151" s="69">
        <v>1.929703E-2</v>
      </c>
      <c r="F151" s="70">
        <v>2.024074E-2</v>
      </c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</row>
    <row r="152" spans="1:396" s="35" customFormat="1">
      <c r="A152" s="36">
        <v>54525</v>
      </c>
      <c r="B152" s="37" t="s">
        <v>404</v>
      </c>
      <c r="C152" s="68">
        <v>7860550.4100000001</v>
      </c>
      <c r="D152" s="69">
        <v>5.2576599999999999E-3</v>
      </c>
      <c r="E152" s="69">
        <v>4.9818400000000004E-3</v>
      </c>
      <c r="F152" s="70">
        <v>5.2254700000000003E-3</v>
      </c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</row>
    <row r="153" spans="1:396" s="35" customFormat="1">
      <c r="A153" s="36">
        <v>54527</v>
      </c>
      <c r="B153" s="37" t="s">
        <v>125</v>
      </c>
      <c r="C153" s="68">
        <v>17612230.670000002</v>
      </c>
      <c r="D153" s="69">
        <v>1.1780229999999999E-2</v>
      </c>
      <c r="E153" s="69">
        <v>1.116223E-2</v>
      </c>
      <c r="F153" s="70">
        <v>1.1708110000000001E-2</v>
      </c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</row>
    <row r="154" spans="1:396" s="35" customFormat="1">
      <c r="A154" s="36">
        <v>55790</v>
      </c>
      <c r="B154" s="37" t="s">
        <v>405</v>
      </c>
      <c r="C154" s="68">
        <v>4926599.84</v>
      </c>
      <c r="D154" s="69">
        <v>3.2952400000000001E-3</v>
      </c>
      <c r="E154" s="69">
        <v>3.1223700000000002E-3</v>
      </c>
      <c r="F154" s="70">
        <v>3.2750700000000002E-3</v>
      </c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</row>
    <row r="155" spans="1:396" s="35" customFormat="1">
      <c r="A155" s="36">
        <v>55793</v>
      </c>
      <c r="B155" s="37" t="s">
        <v>406</v>
      </c>
      <c r="C155" s="68">
        <v>1939760.63</v>
      </c>
      <c r="D155" s="69">
        <v>1.29744E-3</v>
      </c>
      <c r="E155" s="69">
        <v>1.22938E-3</v>
      </c>
      <c r="F155" s="70">
        <v>1.2895000000000001E-3</v>
      </c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</row>
    <row r="156" spans="1:396" s="35" customFormat="1">
      <c r="A156" s="36">
        <v>55794</v>
      </c>
      <c r="B156" s="37" t="s">
        <v>407</v>
      </c>
      <c r="C156" s="68">
        <v>2486866.35</v>
      </c>
      <c r="D156" s="69">
        <v>1.6633799999999999E-3</v>
      </c>
      <c r="E156" s="69">
        <v>1.5761200000000001E-3</v>
      </c>
      <c r="F156" s="70">
        <v>1.6532000000000001E-3</v>
      </c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</row>
    <row r="157" spans="1:396" s="35" customFormat="1">
      <c r="A157" s="36">
        <v>56102</v>
      </c>
      <c r="B157" s="37" t="s">
        <v>405</v>
      </c>
      <c r="C157" s="68">
        <v>217007.8</v>
      </c>
      <c r="D157" s="69">
        <v>1.4515E-4</v>
      </c>
      <c r="E157" s="69">
        <v>1.3752999999999999E-4</v>
      </c>
      <c r="F157" s="70">
        <v>1.4426E-4</v>
      </c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</row>
    <row r="158" spans="1:396" s="35" customFormat="1">
      <c r="A158" s="36">
        <v>56106</v>
      </c>
      <c r="B158" s="37" t="s">
        <v>408</v>
      </c>
      <c r="C158" s="68">
        <v>540635.82999999996</v>
      </c>
      <c r="D158" s="69">
        <v>3.6161E-4</v>
      </c>
      <c r="E158" s="69">
        <v>3.4264000000000001E-4</v>
      </c>
      <c r="F158" s="70">
        <v>3.5940000000000001E-4</v>
      </c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</row>
    <row r="159" spans="1:396" s="35" customFormat="1">
      <c r="A159" s="36">
        <v>56107</v>
      </c>
      <c r="B159" s="37" t="s">
        <v>409</v>
      </c>
      <c r="C159" s="68">
        <v>273982.62</v>
      </c>
      <c r="D159" s="69">
        <v>1.8326E-4</v>
      </c>
      <c r="E159" s="69">
        <v>1.7364E-4</v>
      </c>
      <c r="F159" s="70">
        <v>1.8213999999999999E-4</v>
      </c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</row>
    <row r="160" spans="1:396" s="35" customFormat="1">
      <c r="A160" s="36">
        <v>56113</v>
      </c>
      <c r="B160" s="37" t="s">
        <v>410</v>
      </c>
      <c r="C160" s="68">
        <v>8461</v>
      </c>
      <c r="D160" s="69">
        <v>5.66E-6</v>
      </c>
      <c r="E160" s="69">
        <v>5.3600000000000004E-6</v>
      </c>
      <c r="F160" s="70">
        <v>5.6200000000000004E-6</v>
      </c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</row>
    <row r="161" spans="1:441" s="35" customFormat="1">
      <c r="A161" s="36">
        <v>56114</v>
      </c>
      <c r="B161" s="37" t="s">
        <v>411</v>
      </c>
      <c r="C161" s="68">
        <v>35927.11</v>
      </c>
      <c r="D161" s="69">
        <v>2.4029999999999999E-5</v>
      </c>
      <c r="E161" s="69">
        <v>2.2770000000000001E-5</v>
      </c>
      <c r="F161" s="70">
        <v>2.3879999999999998E-5</v>
      </c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</row>
    <row r="162" spans="1:441" s="35" customFormat="1">
      <c r="A162" s="36">
        <v>56142</v>
      </c>
      <c r="B162" s="37" t="s">
        <v>478</v>
      </c>
      <c r="C162" s="68">
        <v>786263.46</v>
      </c>
      <c r="D162" s="69">
        <v>5.2590999999999998E-4</v>
      </c>
      <c r="E162" s="69">
        <v>4.9832000000000001E-4</v>
      </c>
      <c r="F162" s="70">
        <v>5.2269000000000003E-4</v>
      </c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</row>
    <row r="163" spans="1:441" s="35" customFormat="1">
      <c r="A163" s="36">
        <v>57123</v>
      </c>
      <c r="B163" s="37" t="s">
        <v>414</v>
      </c>
      <c r="C163" s="68">
        <v>4303615.72</v>
      </c>
      <c r="D163" s="69">
        <v>2.8785400000000002E-3</v>
      </c>
      <c r="E163" s="69">
        <v>2.7275300000000001E-3</v>
      </c>
      <c r="F163" s="70">
        <v>2.8609199999999999E-3</v>
      </c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</row>
    <row r="164" spans="1:441" s="35" customFormat="1">
      <c r="A164" s="36">
        <v>57126</v>
      </c>
      <c r="B164" s="37" t="s">
        <v>405</v>
      </c>
      <c r="C164" s="68">
        <v>2788566.6</v>
      </c>
      <c r="D164" s="69">
        <v>1.8651799999999999E-3</v>
      </c>
      <c r="E164" s="69">
        <v>1.7673299999999999E-3</v>
      </c>
      <c r="F164" s="70">
        <v>1.8537600000000001E-3</v>
      </c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</row>
    <row r="165" spans="1:441" s="35" customFormat="1">
      <c r="A165" s="36">
        <v>57128</v>
      </c>
      <c r="B165" s="37" t="s">
        <v>417</v>
      </c>
      <c r="C165" s="68">
        <v>23730584.960000001</v>
      </c>
      <c r="D165" s="69">
        <v>1.5872589999999999E-2</v>
      </c>
      <c r="E165" s="69">
        <v>1.50399E-2</v>
      </c>
      <c r="F165" s="70">
        <v>1.5775419999999998E-2</v>
      </c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</row>
    <row r="166" spans="1:441" s="35" customFormat="1">
      <c r="A166" s="36">
        <v>57129</v>
      </c>
      <c r="B166" s="37" t="s">
        <v>418</v>
      </c>
      <c r="C166" s="68">
        <v>32991554.609999999</v>
      </c>
      <c r="D166" s="69">
        <v>2.206694E-2</v>
      </c>
      <c r="E166" s="69">
        <v>2.0909290000000001E-2</v>
      </c>
      <c r="F166" s="70">
        <v>2.1931840000000001E-2</v>
      </c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</row>
    <row r="167" spans="1:441" s="35" customFormat="1">
      <c r="A167" s="36">
        <v>57139</v>
      </c>
      <c r="B167" s="37" t="s">
        <v>419</v>
      </c>
      <c r="C167" s="68">
        <v>4460588.8099999996</v>
      </c>
      <c r="D167" s="69">
        <v>2.9835399999999998E-3</v>
      </c>
      <c r="E167" s="69">
        <v>2.82702E-3</v>
      </c>
      <c r="F167" s="70">
        <v>2.9652699999999999E-3</v>
      </c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</row>
    <row r="168" spans="1:441" s="35" customFormat="1">
      <c r="A168" s="36">
        <v>57140</v>
      </c>
      <c r="B168" s="37" t="s">
        <v>461</v>
      </c>
      <c r="C168" s="68">
        <v>1063807.29</v>
      </c>
      <c r="D168" s="69">
        <v>7.1153999999999998E-4</v>
      </c>
      <c r="E168" s="69">
        <v>6.7422000000000001E-4</v>
      </c>
      <c r="F168" s="70">
        <v>7.0717999999999996E-4</v>
      </c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</row>
    <row r="169" spans="1:441" s="35" customFormat="1">
      <c r="A169" s="36">
        <v>57141</v>
      </c>
      <c r="B169" s="37" t="s">
        <v>462</v>
      </c>
      <c r="C169" s="68">
        <v>321537.15000000002</v>
      </c>
      <c r="D169" s="69">
        <v>2.1507000000000001E-4</v>
      </c>
      <c r="E169" s="69">
        <v>2.0378E-4</v>
      </c>
      <c r="F169" s="70">
        <v>2.1374999999999999E-4</v>
      </c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</row>
    <row r="170" spans="1:441" s="35" customFormat="1">
      <c r="A170" s="36">
        <v>58374</v>
      </c>
      <c r="B170" s="37" t="s">
        <v>422</v>
      </c>
      <c r="C170" s="68">
        <v>2607246.83</v>
      </c>
      <c r="D170" s="69">
        <v>1.7439000000000001E-3</v>
      </c>
      <c r="E170" s="69">
        <v>1.65241E-3</v>
      </c>
      <c r="F170" s="70">
        <v>1.7332199999999999E-3</v>
      </c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</row>
    <row r="171" spans="1:441" s="35" customFormat="1">
      <c r="A171" s="36">
        <v>58672</v>
      </c>
      <c r="B171" s="37" t="s">
        <v>479</v>
      </c>
      <c r="C171" s="68">
        <v>519247.35999999999</v>
      </c>
      <c r="D171" s="69">
        <v>3.4730999999999998E-4</v>
      </c>
      <c r="E171" s="69">
        <v>3.2908999999999998E-4</v>
      </c>
      <c r="F171" s="70">
        <v>3.4518E-4</v>
      </c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</row>
    <row r="172" spans="1:441" s="35" customFormat="1">
      <c r="A172" s="36">
        <v>58675</v>
      </c>
      <c r="B172" s="37" t="s">
        <v>405</v>
      </c>
      <c r="C172" s="68">
        <v>3666528.93</v>
      </c>
      <c r="D172" s="69">
        <v>2.4524199999999999E-3</v>
      </c>
      <c r="E172" s="69">
        <v>2.3237599999999998E-3</v>
      </c>
      <c r="F172" s="70">
        <v>2.4374100000000001E-3</v>
      </c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</row>
    <row r="173" spans="1:441" s="5" customFormat="1">
      <c r="A173" s="36">
        <v>58676</v>
      </c>
      <c r="B173" s="37" t="s">
        <v>126</v>
      </c>
      <c r="C173" s="68">
        <v>3632294</v>
      </c>
      <c r="D173" s="69">
        <v>2.4295200000000001E-3</v>
      </c>
      <c r="E173" s="69">
        <v>2.3020599999999999E-3</v>
      </c>
      <c r="F173" s="70">
        <v>2.41465E-3</v>
      </c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</row>
    <row r="174" spans="1:441" s="5" customFormat="1">
      <c r="A174" s="36">
        <v>58677</v>
      </c>
      <c r="B174" s="37" t="s">
        <v>424</v>
      </c>
      <c r="C174" s="68">
        <v>1563708.1</v>
      </c>
      <c r="D174" s="69">
        <v>1.0459099999999999E-3</v>
      </c>
      <c r="E174" s="69">
        <v>9.9104000000000011E-4</v>
      </c>
      <c r="F174" s="70">
        <v>1.03951E-3</v>
      </c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</row>
    <row r="175" spans="1:441">
      <c r="A175" s="36">
        <v>58678</v>
      </c>
      <c r="B175" s="37" t="s">
        <v>425</v>
      </c>
      <c r="C175" s="68">
        <v>56525.47</v>
      </c>
      <c r="D175" s="69">
        <v>3.7809999999999999E-5</v>
      </c>
      <c r="E175" s="69">
        <v>3.5819999999999999E-5</v>
      </c>
      <c r="F175" s="70">
        <v>3.7580000000000003E-5</v>
      </c>
    </row>
    <row r="176" spans="1:441" s="35" customFormat="1">
      <c r="A176" s="36">
        <v>58680</v>
      </c>
      <c r="B176" s="37" t="s">
        <v>127</v>
      </c>
      <c r="C176" s="68">
        <v>647404.25</v>
      </c>
      <c r="D176" s="69">
        <v>4.3302999999999999E-4</v>
      </c>
      <c r="E176" s="69">
        <v>4.1030999999999999E-4</v>
      </c>
      <c r="F176" s="70">
        <v>4.3038000000000001E-4</v>
      </c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</row>
    <row r="177" spans="1:396" s="35" customFormat="1">
      <c r="A177" s="36">
        <v>58681</v>
      </c>
      <c r="B177" s="37" t="s">
        <v>426</v>
      </c>
      <c r="C177" s="68">
        <v>1269594.46</v>
      </c>
      <c r="D177" s="69">
        <v>8.4918999999999999E-4</v>
      </c>
      <c r="E177" s="69">
        <v>8.0464000000000002E-4</v>
      </c>
      <c r="F177" s="70">
        <v>8.4398999999999997E-4</v>
      </c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</row>
    <row r="178" spans="1:396" s="35" customFormat="1">
      <c r="A178" s="36">
        <v>58685</v>
      </c>
      <c r="B178" s="37" t="s">
        <v>427</v>
      </c>
      <c r="C178" s="68">
        <v>5805389.0700000003</v>
      </c>
      <c r="D178" s="69">
        <v>3.88303E-3</v>
      </c>
      <c r="E178" s="69">
        <v>3.6793199999999998E-3</v>
      </c>
      <c r="F178" s="70">
        <v>3.8592600000000002E-3</v>
      </c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</row>
    <row r="179" spans="1:396" s="35" customFormat="1">
      <c r="A179" s="36">
        <v>58690</v>
      </c>
      <c r="B179" s="37" t="s">
        <v>428</v>
      </c>
      <c r="C179" s="68">
        <v>9966640.9100000001</v>
      </c>
      <c r="D179" s="69">
        <v>6.6663499999999997E-3</v>
      </c>
      <c r="E179" s="69">
        <v>6.3166300000000002E-3</v>
      </c>
      <c r="F179" s="70">
        <v>6.6255400000000001E-3</v>
      </c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</row>
    <row r="180" spans="1:396" s="35" customFormat="1" ht="13.5" thickBot="1">
      <c r="A180" s="53"/>
      <c r="B180" s="53"/>
      <c r="C180" s="53"/>
      <c r="D180" s="53"/>
      <c r="E180" s="53"/>
      <c r="F180" s="57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  <c r="NQ180" s="34"/>
      <c r="NR180" s="34"/>
      <c r="NS180" s="34"/>
      <c r="NT180" s="34"/>
      <c r="NU180" s="34"/>
      <c r="NV180" s="34"/>
      <c r="NW180" s="34"/>
      <c r="NX180" s="34"/>
      <c r="NY180" s="34"/>
      <c r="NZ180" s="34"/>
      <c r="OA180" s="34"/>
      <c r="OB180" s="34"/>
      <c r="OC180" s="34"/>
      <c r="OD180" s="34"/>
      <c r="OE180" s="34"/>
      <c r="OF180" s="34"/>
    </row>
    <row r="181" spans="1:396" s="35" customFormat="1" ht="13.5" thickBot="1">
      <c r="A181" s="41" t="s">
        <v>488</v>
      </c>
      <c r="B181" s="58" t="s">
        <v>489</v>
      </c>
      <c r="C181" s="49">
        <f>SUM(C49:C180)</f>
        <v>1165151092.2699997</v>
      </c>
      <c r="D181" s="50">
        <f t="shared" ref="D181:F181" si="3">SUM(D49:D180)</f>
        <v>0.77933030000000003</v>
      </c>
      <c r="E181" s="50">
        <f t="shared" si="3"/>
        <v>0.7384460300000002</v>
      </c>
      <c r="F181" s="50">
        <f t="shared" si="3"/>
        <v>0.77455910000000039</v>
      </c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  <c r="NQ181" s="34"/>
      <c r="NR181" s="34"/>
      <c r="NS181" s="34"/>
      <c r="NT181" s="34"/>
      <c r="NU181" s="34"/>
      <c r="NV181" s="34"/>
      <c r="NW181" s="34"/>
      <c r="NX181" s="34"/>
      <c r="NY181" s="34"/>
      <c r="NZ181" s="34"/>
      <c r="OA181" s="34"/>
      <c r="OB181" s="34"/>
      <c r="OC181" s="34"/>
      <c r="OD181" s="34"/>
      <c r="OE181" s="34"/>
      <c r="OF181" s="34"/>
    </row>
    <row r="182" spans="1:396" s="35" customFormat="1" ht="15">
      <c r="A182" s="19"/>
      <c r="B182" s="19"/>
      <c r="C182" s="1"/>
      <c r="D182" s="1"/>
      <c r="E182" s="1"/>
      <c r="F182" s="6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  <c r="NQ182" s="34"/>
      <c r="NR182" s="34"/>
      <c r="NS182" s="34"/>
      <c r="NT182" s="34"/>
      <c r="NU182" s="34"/>
      <c r="NV182" s="34"/>
      <c r="NW182" s="34"/>
      <c r="NX182" s="34"/>
      <c r="NY182" s="34"/>
      <c r="NZ182" s="34"/>
      <c r="OA182" s="34"/>
      <c r="OB182" s="34"/>
      <c r="OC182" s="34"/>
      <c r="OD182" s="34"/>
      <c r="OE182" s="34"/>
      <c r="OF182" s="34"/>
    </row>
    <row r="183" spans="1:396" s="35" customFormat="1">
      <c r="A183" s="36">
        <v>1430</v>
      </c>
      <c r="B183" s="37" t="s">
        <v>109</v>
      </c>
      <c r="C183" s="68">
        <v>5209746.03</v>
      </c>
      <c r="D183" s="69">
        <v>1.2706E-2</v>
      </c>
      <c r="E183" s="69">
        <v>3.30182E-3</v>
      </c>
      <c r="F183" s="70">
        <v>1.1608530000000001E-2</v>
      </c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</row>
    <row r="184" spans="1:396" s="35" customFormat="1">
      <c r="A184" s="36">
        <v>1433</v>
      </c>
      <c r="B184" s="37" t="s">
        <v>166</v>
      </c>
      <c r="C184" s="68">
        <v>3126776.77</v>
      </c>
      <c r="D184" s="69">
        <v>8.0090000000000001E-4</v>
      </c>
      <c r="E184" s="69">
        <v>1.98168E-3</v>
      </c>
      <c r="F184" s="70">
        <v>9.3869999999999999E-4</v>
      </c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</row>
    <row r="185" spans="1:396" s="35" customFormat="1">
      <c r="A185" s="36">
        <v>1435</v>
      </c>
      <c r="B185" s="37" t="s">
        <v>168</v>
      </c>
      <c r="C185" s="68">
        <v>328505.48</v>
      </c>
      <c r="D185" s="69">
        <v>3.82E-5</v>
      </c>
      <c r="E185" s="69">
        <v>2.0819999999999999E-4</v>
      </c>
      <c r="F185" s="70">
        <v>5.804E-5</v>
      </c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</row>
    <row r="186" spans="1:396" s="35" customFormat="1">
      <c r="A186" s="36">
        <v>1436</v>
      </c>
      <c r="B186" s="37" t="s">
        <v>464</v>
      </c>
      <c r="C186" s="68">
        <v>1066084.67</v>
      </c>
      <c r="D186" s="69">
        <v>5.7099999999999999E-5</v>
      </c>
      <c r="E186" s="69">
        <v>6.7566000000000002E-4</v>
      </c>
      <c r="F186" s="70">
        <v>1.2929E-4</v>
      </c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</row>
    <row r="187" spans="1:396" s="35" customFormat="1">
      <c r="A187" s="36">
        <v>1437</v>
      </c>
      <c r="B187" s="37" t="s">
        <v>169</v>
      </c>
      <c r="C187" s="68">
        <v>743458.6</v>
      </c>
      <c r="D187" s="69">
        <v>1.3339999999999999E-4</v>
      </c>
      <c r="E187" s="69">
        <v>4.7119000000000002E-4</v>
      </c>
      <c r="F187" s="70">
        <v>1.7281999999999999E-4</v>
      </c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</row>
    <row r="188" spans="1:396" s="35" customFormat="1">
      <c r="A188" s="36">
        <v>1438</v>
      </c>
      <c r="B188" s="37" t="s">
        <v>170</v>
      </c>
      <c r="C188" s="68">
        <v>998916.62</v>
      </c>
      <c r="D188" s="69">
        <v>1.225E-4</v>
      </c>
      <c r="E188" s="69">
        <v>6.3309E-4</v>
      </c>
      <c r="F188" s="70">
        <v>1.8209000000000001E-4</v>
      </c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</row>
    <row r="189" spans="1:396" s="35" customFormat="1">
      <c r="A189" s="36">
        <v>1439</v>
      </c>
      <c r="B189" s="37" t="s">
        <v>171</v>
      </c>
      <c r="C189" s="68">
        <v>747110.58</v>
      </c>
      <c r="D189" s="69">
        <v>2.16E-5</v>
      </c>
      <c r="E189" s="69">
        <v>4.7350000000000002E-4</v>
      </c>
      <c r="F189" s="70">
        <v>7.4339999999999996E-5</v>
      </c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</row>
    <row r="190" spans="1:396" s="35" customFormat="1">
      <c r="A190" s="36">
        <v>1440</v>
      </c>
      <c r="B190" s="37" t="s">
        <v>110</v>
      </c>
      <c r="C190" s="68">
        <v>4011441.62</v>
      </c>
      <c r="D190" s="69">
        <v>6.4318999999999999E-3</v>
      </c>
      <c r="E190" s="69">
        <v>2.54236E-3</v>
      </c>
      <c r="F190" s="70">
        <v>5.9779899999999999E-3</v>
      </c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</row>
    <row r="191" spans="1:396" s="35" customFormat="1">
      <c r="A191" s="36">
        <v>1445</v>
      </c>
      <c r="B191" s="37" t="s">
        <v>111</v>
      </c>
      <c r="C191" s="68">
        <v>6709256.96</v>
      </c>
      <c r="D191" s="69">
        <v>7.0533999999999996E-3</v>
      </c>
      <c r="E191" s="69">
        <v>4.2521700000000004E-3</v>
      </c>
      <c r="F191" s="70">
        <v>6.7264999999999998E-3</v>
      </c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</row>
    <row r="192" spans="1:396" s="35" customFormat="1">
      <c r="A192" s="36">
        <v>1451</v>
      </c>
      <c r="B192" s="37" t="s">
        <v>172</v>
      </c>
      <c r="C192" s="68">
        <v>502318.24</v>
      </c>
      <c r="D192" s="69">
        <v>1.0730000000000001E-4</v>
      </c>
      <c r="E192" s="69">
        <v>3.1836000000000001E-4</v>
      </c>
      <c r="F192" s="70">
        <v>1.3192999999999999E-4</v>
      </c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</row>
    <row r="193" spans="1:396" s="35" customFormat="1">
      <c r="A193" s="36">
        <v>1452</v>
      </c>
      <c r="B193" s="37" t="s">
        <v>173</v>
      </c>
      <c r="C193" s="68">
        <v>674186.73</v>
      </c>
      <c r="D193" s="69">
        <v>8.1199999999999995E-5</v>
      </c>
      <c r="E193" s="69">
        <v>4.2727999999999999E-4</v>
      </c>
      <c r="F193" s="70">
        <v>1.2159000000000001E-4</v>
      </c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</row>
    <row r="194" spans="1:396" s="35" customFormat="1">
      <c r="A194" s="36">
        <v>1453</v>
      </c>
      <c r="B194" s="37" t="s">
        <v>174</v>
      </c>
      <c r="C194" s="68">
        <v>1094089.8</v>
      </c>
      <c r="D194" s="69">
        <v>6.9800000000000003E-5</v>
      </c>
      <c r="E194" s="69">
        <v>6.9340999999999999E-4</v>
      </c>
      <c r="F194" s="70">
        <v>1.4258000000000001E-4</v>
      </c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</row>
    <row r="195" spans="1:396" s="35" customFormat="1">
      <c r="A195" s="36">
        <v>1454</v>
      </c>
      <c r="B195" s="37" t="s">
        <v>175</v>
      </c>
      <c r="C195" s="68">
        <v>771412.09</v>
      </c>
      <c r="D195" s="69">
        <v>7.0099999999999996E-5</v>
      </c>
      <c r="E195" s="69">
        <v>4.8890000000000001E-4</v>
      </c>
      <c r="F195" s="70">
        <v>1.1896999999999999E-4</v>
      </c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</row>
    <row r="196" spans="1:396" s="35" customFormat="1">
      <c r="A196" s="36">
        <v>1456</v>
      </c>
      <c r="B196" s="37" t="s">
        <v>177</v>
      </c>
      <c r="C196" s="68">
        <v>359428.42</v>
      </c>
      <c r="D196" s="69">
        <v>4.1300000000000001E-5</v>
      </c>
      <c r="E196" s="69">
        <v>2.2780000000000001E-4</v>
      </c>
      <c r="F196" s="70">
        <v>6.3059999999999996E-5</v>
      </c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</row>
    <row r="197" spans="1:396" s="35" customFormat="1">
      <c r="A197" s="36">
        <v>1457</v>
      </c>
      <c r="B197" s="37" t="s">
        <v>178</v>
      </c>
      <c r="C197" s="68">
        <v>290709.96999999997</v>
      </c>
      <c r="D197" s="69">
        <v>1.5500000000000001E-5</v>
      </c>
      <c r="E197" s="69">
        <v>1.8425000000000001E-4</v>
      </c>
      <c r="F197" s="70">
        <v>3.519E-5</v>
      </c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</row>
    <row r="198" spans="1:396" s="35" customFormat="1">
      <c r="A198" s="36">
        <v>1458</v>
      </c>
      <c r="B198" s="37" t="s">
        <v>179</v>
      </c>
      <c r="C198" s="68">
        <v>561811.73</v>
      </c>
      <c r="D198" s="69">
        <v>1.459E-4</v>
      </c>
      <c r="E198" s="69">
        <v>3.5606E-4</v>
      </c>
      <c r="F198" s="70">
        <v>1.7043000000000001E-4</v>
      </c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</row>
    <row r="199" spans="1:396" s="35" customFormat="1">
      <c r="A199" s="36">
        <v>1459</v>
      </c>
      <c r="B199" s="37" t="s">
        <v>180</v>
      </c>
      <c r="C199" s="68">
        <v>310750.94</v>
      </c>
      <c r="D199" s="69">
        <v>4.6799999999999999E-5</v>
      </c>
      <c r="E199" s="69">
        <v>1.9694999999999999E-4</v>
      </c>
      <c r="F199" s="70">
        <v>6.4319999999999994E-5</v>
      </c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</row>
    <row r="200" spans="1:396" s="35" customFormat="1">
      <c r="A200" s="36">
        <v>1465</v>
      </c>
      <c r="B200" s="37" t="s">
        <v>113</v>
      </c>
      <c r="C200" s="68">
        <v>12560150.84</v>
      </c>
      <c r="D200" s="69">
        <v>9.6106000000000004E-3</v>
      </c>
      <c r="E200" s="69">
        <v>7.9603399999999998E-3</v>
      </c>
      <c r="F200" s="70">
        <v>9.4180099999999992E-3</v>
      </c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</row>
    <row r="201" spans="1:396" s="35" customFormat="1">
      <c r="A201" s="36">
        <v>1480</v>
      </c>
      <c r="B201" s="37" t="s">
        <v>181</v>
      </c>
      <c r="C201" s="68">
        <v>750409.72</v>
      </c>
      <c r="D201" s="69">
        <v>5.02E-5</v>
      </c>
      <c r="E201" s="69">
        <v>4.7559000000000002E-4</v>
      </c>
      <c r="F201" s="70">
        <v>9.9840000000000006E-5</v>
      </c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</row>
    <row r="202" spans="1:396" s="35" customFormat="1">
      <c r="A202" s="36">
        <v>1481</v>
      </c>
      <c r="B202" s="37" t="s">
        <v>182</v>
      </c>
      <c r="C202" s="68">
        <v>1392590.63</v>
      </c>
      <c r="D202" s="69">
        <v>1.292E-4</v>
      </c>
      <c r="E202" s="69">
        <v>8.8259000000000005E-4</v>
      </c>
      <c r="F202" s="70">
        <v>2.1712000000000001E-4</v>
      </c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</row>
    <row r="203" spans="1:396" s="35" customFormat="1">
      <c r="A203" s="36">
        <v>1483</v>
      </c>
      <c r="B203" s="37" t="s">
        <v>184</v>
      </c>
      <c r="C203" s="68">
        <v>267230.51</v>
      </c>
      <c r="D203" s="69">
        <v>2.4499999999999999E-5</v>
      </c>
      <c r="E203" s="69">
        <v>1.6935999999999999E-4</v>
      </c>
      <c r="F203" s="70">
        <v>4.1409999999999998E-5</v>
      </c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</row>
    <row r="204" spans="1:396" s="35" customFormat="1">
      <c r="A204" s="36">
        <v>1484</v>
      </c>
      <c r="B204" s="37" t="s">
        <v>185</v>
      </c>
      <c r="C204" s="68">
        <v>294015.15999999997</v>
      </c>
      <c r="D204" s="69">
        <v>1.34E-5</v>
      </c>
      <c r="E204" s="69">
        <v>1.8634000000000001E-4</v>
      </c>
      <c r="F204" s="70">
        <v>3.358E-5</v>
      </c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</row>
    <row r="205" spans="1:396" s="35" customFormat="1">
      <c r="A205" s="36">
        <v>1485</v>
      </c>
      <c r="B205" s="37" t="s">
        <v>186</v>
      </c>
      <c r="C205" s="68">
        <v>370498.15</v>
      </c>
      <c r="D205" s="69">
        <v>4.3699999999999998E-5</v>
      </c>
      <c r="E205" s="69">
        <v>2.3481000000000001E-4</v>
      </c>
      <c r="F205" s="70">
        <v>6.6000000000000005E-5</v>
      </c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</row>
    <row r="206" spans="1:396" s="35" customFormat="1">
      <c r="A206" s="36">
        <v>1486</v>
      </c>
      <c r="B206" s="37" t="s">
        <v>187</v>
      </c>
      <c r="C206" s="68">
        <v>381133.78</v>
      </c>
      <c r="D206" s="69">
        <v>2.9E-5</v>
      </c>
      <c r="E206" s="69">
        <v>2.4154999999999999E-4</v>
      </c>
      <c r="F206" s="70">
        <v>5.38E-5</v>
      </c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</row>
    <row r="207" spans="1:396" s="35" customFormat="1">
      <c r="A207" s="36">
        <v>1487</v>
      </c>
      <c r="B207" s="37" t="s">
        <v>188</v>
      </c>
      <c r="C207" s="68">
        <v>990125.5</v>
      </c>
      <c r="D207" s="69">
        <v>1.133E-4</v>
      </c>
      <c r="E207" s="69">
        <v>6.2752000000000001E-4</v>
      </c>
      <c r="F207" s="70">
        <v>1.7331000000000001E-4</v>
      </c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</row>
    <row r="208" spans="1:396" s="35" customFormat="1">
      <c r="A208" s="36">
        <v>1488</v>
      </c>
      <c r="B208" s="37" t="s">
        <v>189</v>
      </c>
      <c r="C208" s="68">
        <v>227603.27</v>
      </c>
      <c r="D208" s="69">
        <v>5.1900000000000001E-5</v>
      </c>
      <c r="E208" s="69">
        <v>1.4425000000000001E-4</v>
      </c>
      <c r="F208" s="70">
        <v>6.2680000000000003E-5</v>
      </c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</row>
    <row r="209" spans="1:396" s="35" customFormat="1">
      <c r="A209" s="36">
        <v>1489</v>
      </c>
      <c r="B209" s="37" t="s">
        <v>190</v>
      </c>
      <c r="C209" s="68">
        <v>608636.34</v>
      </c>
      <c r="D209" s="69">
        <v>8.8999999999999995E-5</v>
      </c>
      <c r="E209" s="69">
        <v>3.8573999999999998E-4</v>
      </c>
      <c r="F209" s="70">
        <v>1.2363000000000001E-4</v>
      </c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</row>
    <row r="210" spans="1:396" s="35" customFormat="1">
      <c r="A210" s="36">
        <v>1490</v>
      </c>
      <c r="B210" s="37" t="s">
        <v>191</v>
      </c>
      <c r="C210" s="68">
        <v>731944.22</v>
      </c>
      <c r="D210" s="69">
        <v>4.3800000000000001E-5</v>
      </c>
      <c r="E210" s="69">
        <v>4.6389000000000001E-4</v>
      </c>
      <c r="F210" s="70">
        <v>9.2819999999999996E-5</v>
      </c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</row>
    <row r="211" spans="1:396" s="35" customFormat="1">
      <c r="A211" s="36">
        <v>1491</v>
      </c>
      <c r="B211" s="37" t="s">
        <v>192</v>
      </c>
      <c r="C211" s="68">
        <v>287678.03999999998</v>
      </c>
      <c r="D211" s="69">
        <v>3.04E-5</v>
      </c>
      <c r="E211" s="69">
        <v>1.8232E-4</v>
      </c>
      <c r="F211" s="70">
        <v>4.8130000000000002E-5</v>
      </c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</row>
    <row r="212" spans="1:396" s="35" customFormat="1">
      <c r="A212" s="36">
        <v>1492</v>
      </c>
      <c r="B212" s="37" t="s">
        <v>193</v>
      </c>
      <c r="C212" s="68">
        <v>3689099.68</v>
      </c>
      <c r="D212" s="69">
        <v>1.0246000000000001E-3</v>
      </c>
      <c r="E212" s="69">
        <v>2.3380699999999998E-3</v>
      </c>
      <c r="F212" s="70">
        <v>1.1778800000000001E-3</v>
      </c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</row>
    <row r="213" spans="1:396" s="35" customFormat="1">
      <c r="A213" s="36">
        <v>1994</v>
      </c>
      <c r="B213" s="37" t="s">
        <v>194</v>
      </c>
      <c r="C213" s="68">
        <v>10305168.710000001</v>
      </c>
      <c r="D213" s="69">
        <v>4.3533000000000001E-3</v>
      </c>
      <c r="E213" s="69">
        <v>6.5311800000000001E-3</v>
      </c>
      <c r="F213" s="70">
        <v>4.6074599999999999E-3</v>
      </c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</row>
    <row r="214" spans="1:396" s="35" customFormat="1">
      <c r="A214" s="36">
        <v>3022</v>
      </c>
      <c r="B214" s="37" t="s">
        <v>195</v>
      </c>
      <c r="C214" s="68">
        <v>7901412.3700000001</v>
      </c>
      <c r="D214" s="69">
        <v>4.6606E-3</v>
      </c>
      <c r="E214" s="69">
        <v>5.0077300000000002E-3</v>
      </c>
      <c r="F214" s="70">
        <v>4.7011099999999997E-3</v>
      </c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</row>
    <row r="215" spans="1:396" s="35" customFormat="1">
      <c r="A215" s="36">
        <v>3023</v>
      </c>
      <c r="B215" s="37" t="s">
        <v>196</v>
      </c>
      <c r="C215" s="68">
        <v>6653984.2599999998</v>
      </c>
      <c r="D215" s="69">
        <v>3.9134E-3</v>
      </c>
      <c r="E215" s="69">
        <v>4.2171400000000003E-3</v>
      </c>
      <c r="F215" s="70">
        <v>3.9488500000000003E-3</v>
      </c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</row>
    <row r="216" spans="1:396" s="35" customFormat="1">
      <c r="A216" s="36">
        <v>3024</v>
      </c>
      <c r="B216" s="37" t="s">
        <v>197</v>
      </c>
      <c r="C216" s="68">
        <v>1647042.45</v>
      </c>
      <c r="D216" s="69">
        <v>1.4976E-3</v>
      </c>
      <c r="E216" s="69">
        <v>1.04386E-3</v>
      </c>
      <c r="F216" s="70">
        <v>1.44465E-3</v>
      </c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</row>
    <row r="217" spans="1:396" s="35" customFormat="1">
      <c r="A217" s="36">
        <v>3025</v>
      </c>
      <c r="B217" s="37" t="s">
        <v>198</v>
      </c>
      <c r="C217" s="68">
        <v>8549545.0500000007</v>
      </c>
      <c r="D217" s="69">
        <v>2.8808000000000002E-3</v>
      </c>
      <c r="E217" s="69">
        <v>5.4185099999999996E-3</v>
      </c>
      <c r="F217" s="70">
        <v>3.17695E-3</v>
      </c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</row>
    <row r="218" spans="1:396" s="35" customFormat="1">
      <c r="A218" s="36">
        <v>3026</v>
      </c>
      <c r="B218" s="37" t="s">
        <v>199</v>
      </c>
      <c r="C218" s="68">
        <v>4908060.38</v>
      </c>
      <c r="D218" s="69">
        <v>3.6348000000000001E-3</v>
      </c>
      <c r="E218" s="69">
        <v>3.1106200000000001E-3</v>
      </c>
      <c r="F218" s="70">
        <v>3.5736299999999999E-3</v>
      </c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</row>
    <row r="219" spans="1:396" s="35" customFormat="1">
      <c r="A219" s="36">
        <v>3027</v>
      </c>
      <c r="B219" s="37" t="s">
        <v>200</v>
      </c>
      <c r="C219" s="68">
        <v>7524732.2699999996</v>
      </c>
      <c r="D219" s="69">
        <v>4.3449999999999999E-3</v>
      </c>
      <c r="E219" s="69">
        <v>4.7689999999999998E-3</v>
      </c>
      <c r="F219" s="70">
        <v>4.3944800000000001E-3</v>
      </c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</row>
    <row r="220" spans="1:396" s="35" customFormat="1">
      <c r="A220" s="36">
        <v>3028</v>
      </c>
      <c r="B220" s="37" t="s">
        <v>201</v>
      </c>
      <c r="C220" s="68">
        <v>4724596.08</v>
      </c>
      <c r="D220" s="69">
        <v>3.5349000000000001E-3</v>
      </c>
      <c r="E220" s="69">
        <v>2.9943399999999998E-3</v>
      </c>
      <c r="F220" s="70">
        <v>3.47182E-3</v>
      </c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</row>
    <row r="221" spans="1:396" s="35" customFormat="1">
      <c r="A221" s="36">
        <v>3029</v>
      </c>
      <c r="B221" s="37" t="s">
        <v>202</v>
      </c>
      <c r="C221" s="68">
        <v>2359998.62</v>
      </c>
      <c r="D221" s="69">
        <v>2.3368E-3</v>
      </c>
      <c r="E221" s="69">
        <v>1.4957099999999999E-3</v>
      </c>
      <c r="F221" s="70">
        <v>2.2386400000000001E-3</v>
      </c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</row>
    <row r="222" spans="1:396" s="35" customFormat="1">
      <c r="A222" s="36">
        <v>3030</v>
      </c>
      <c r="B222" s="37" t="s">
        <v>203</v>
      </c>
      <c r="C222" s="68">
        <v>673578.11</v>
      </c>
      <c r="D222" s="69">
        <v>4.7189999999999998E-4</v>
      </c>
      <c r="E222" s="69">
        <v>4.2690000000000002E-4</v>
      </c>
      <c r="F222" s="70">
        <v>4.6664999999999999E-4</v>
      </c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</row>
    <row r="223" spans="1:396" s="35" customFormat="1">
      <c r="A223" s="36">
        <v>3031</v>
      </c>
      <c r="B223" s="37" t="s">
        <v>204</v>
      </c>
      <c r="C223" s="68">
        <v>3772495.82</v>
      </c>
      <c r="D223" s="69">
        <v>4.7813999999999999E-3</v>
      </c>
      <c r="E223" s="69">
        <v>2.3909199999999999E-3</v>
      </c>
      <c r="F223" s="70">
        <v>4.50243E-3</v>
      </c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</row>
    <row r="224" spans="1:396" s="35" customFormat="1">
      <c r="A224" s="36">
        <v>3033</v>
      </c>
      <c r="B224" s="37" t="s">
        <v>205</v>
      </c>
      <c r="C224" s="68">
        <v>3909929.81</v>
      </c>
      <c r="D224" s="69">
        <v>3.7326999999999998E-3</v>
      </c>
      <c r="E224" s="69">
        <v>2.47802E-3</v>
      </c>
      <c r="F224" s="70">
        <v>3.5862799999999998E-3</v>
      </c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</row>
    <row r="225" spans="1:396" s="35" customFormat="1">
      <c r="A225" s="36">
        <v>3034</v>
      </c>
      <c r="B225" s="37" t="s">
        <v>206</v>
      </c>
      <c r="C225" s="68">
        <v>802413.41</v>
      </c>
      <c r="D225" s="69">
        <v>4.1330000000000002E-4</v>
      </c>
      <c r="E225" s="69">
        <v>5.0854999999999997E-4</v>
      </c>
      <c r="F225" s="70">
        <v>4.2442000000000001E-4</v>
      </c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</row>
    <row r="226" spans="1:396" s="35" customFormat="1">
      <c r="A226" s="36">
        <v>3035</v>
      </c>
      <c r="B226" s="37" t="s">
        <v>207</v>
      </c>
      <c r="C226" s="68">
        <v>1630905.54</v>
      </c>
      <c r="D226" s="69">
        <v>8.7509999999999997E-4</v>
      </c>
      <c r="E226" s="69">
        <v>1.03363E-3</v>
      </c>
      <c r="F226" s="70">
        <v>8.9360000000000004E-4</v>
      </c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</row>
    <row r="227" spans="1:396" s="35" customFormat="1">
      <c r="A227" s="36">
        <v>3036</v>
      </c>
      <c r="B227" s="37" t="s">
        <v>208</v>
      </c>
      <c r="C227" s="68">
        <v>2891717.64</v>
      </c>
      <c r="D227" s="69">
        <v>1.5667000000000001E-3</v>
      </c>
      <c r="E227" s="69">
        <v>1.8327E-3</v>
      </c>
      <c r="F227" s="70">
        <v>1.5977400000000001E-3</v>
      </c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</row>
    <row r="228" spans="1:396" s="35" customFormat="1">
      <c r="A228" s="36">
        <v>3037</v>
      </c>
      <c r="B228" s="37" t="s">
        <v>209</v>
      </c>
      <c r="C228" s="68">
        <v>655686.47</v>
      </c>
      <c r="D228" s="69">
        <v>3.3740000000000002E-4</v>
      </c>
      <c r="E228" s="69">
        <v>4.1555999999999999E-4</v>
      </c>
      <c r="F228" s="70">
        <v>3.4652000000000001E-4</v>
      </c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</row>
    <row r="229" spans="1:396" s="35" customFormat="1">
      <c r="A229" s="36">
        <v>3038</v>
      </c>
      <c r="B229" s="37" t="s">
        <v>210</v>
      </c>
      <c r="C229" s="68">
        <v>2116192.75</v>
      </c>
      <c r="D229" s="69">
        <v>1.2855E-3</v>
      </c>
      <c r="E229" s="69">
        <v>1.3411899999999999E-3</v>
      </c>
      <c r="F229" s="70">
        <v>1.292E-3</v>
      </c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</row>
    <row r="230" spans="1:396" s="35" customFormat="1">
      <c r="A230" s="36">
        <v>3039</v>
      </c>
      <c r="B230" s="37" t="s">
        <v>211</v>
      </c>
      <c r="C230" s="68">
        <v>1107102.3999999999</v>
      </c>
      <c r="D230" s="69">
        <v>6.5370000000000001E-4</v>
      </c>
      <c r="E230" s="69">
        <v>7.0166E-4</v>
      </c>
      <c r="F230" s="70">
        <v>6.5930000000000003E-4</v>
      </c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</row>
    <row r="231" spans="1:396" s="35" customFormat="1">
      <c r="A231" s="36">
        <v>3040</v>
      </c>
      <c r="B231" s="37" t="s">
        <v>212</v>
      </c>
      <c r="C231" s="68">
        <v>411384.81</v>
      </c>
      <c r="D231" s="69">
        <v>2.81E-4</v>
      </c>
      <c r="E231" s="69">
        <v>2.6072999999999998E-4</v>
      </c>
      <c r="F231" s="70">
        <v>2.7862999999999998E-4</v>
      </c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</row>
    <row r="232" spans="1:396" s="35" customFormat="1">
      <c r="A232" s="36">
        <v>3042</v>
      </c>
      <c r="B232" s="37" t="s">
        <v>213</v>
      </c>
      <c r="C232" s="68">
        <v>825304.79</v>
      </c>
      <c r="D232" s="69">
        <v>5.7350000000000001E-4</v>
      </c>
      <c r="E232" s="69">
        <v>5.2306E-4</v>
      </c>
      <c r="F232" s="70">
        <v>5.6760999999999997E-4</v>
      </c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</row>
    <row r="233" spans="1:396" s="35" customFormat="1">
      <c r="A233" s="36">
        <v>3044</v>
      </c>
      <c r="B233" s="37" t="s">
        <v>214</v>
      </c>
      <c r="C233" s="68">
        <v>2031277.1</v>
      </c>
      <c r="D233" s="69">
        <v>1.1462E-3</v>
      </c>
      <c r="E233" s="69">
        <v>1.2873800000000001E-3</v>
      </c>
      <c r="F233" s="70">
        <v>1.1626799999999999E-3</v>
      </c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</row>
    <row r="234" spans="1:396" s="35" customFormat="1">
      <c r="A234" s="36">
        <v>3045</v>
      </c>
      <c r="B234" s="37" t="s">
        <v>215</v>
      </c>
      <c r="C234" s="68">
        <v>1805501.39</v>
      </c>
      <c r="D234" s="69">
        <v>8.3250000000000002E-4</v>
      </c>
      <c r="E234" s="69">
        <v>1.1442900000000001E-3</v>
      </c>
      <c r="F234" s="70">
        <v>8.6888999999999998E-4</v>
      </c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</row>
    <row r="235" spans="1:396" s="35" customFormat="1">
      <c r="A235" s="36">
        <v>3047</v>
      </c>
      <c r="B235" s="37" t="s">
        <v>216</v>
      </c>
      <c r="C235" s="68">
        <v>1422513.78</v>
      </c>
      <c r="D235" s="69">
        <v>9.634E-4</v>
      </c>
      <c r="E235" s="69">
        <v>9.0156000000000003E-4</v>
      </c>
      <c r="F235" s="70">
        <v>9.5618000000000005E-4</v>
      </c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</row>
    <row r="236" spans="1:396" s="35" customFormat="1">
      <c r="A236" s="36">
        <v>3048</v>
      </c>
      <c r="B236" s="37" t="s">
        <v>217</v>
      </c>
      <c r="C236" s="68">
        <v>1296511.83</v>
      </c>
      <c r="D236" s="69">
        <v>6.1180000000000002E-4</v>
      </c>
      <c r="E236" s="69">
        <v>8.2169999999999997E-4</v>
      </c>
      <c r="F236" s="70">
        <v>6.3630000000000002E-4</v>
      </c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</row>
    <row r="237" spans="1:396" s="35" customFormat="1">
      <c r="A237" s="36">
        <v>3049</v>
      </c>
      <c r="B237" s="37" t="s">
        <v>218</v>
      </c>
      <c r="C237" s="68">
        <v>2078730.16</v>
      </c>
      <c r="D237" s="69">
        <v>1.5357000000000001E-3</v>
      </c>
      <c r="E237" s="69">
        <v>1.31745E-3</v>
      </c>
      <c r="F237" s="70">
        <v>1.51023E-3</v>
      </c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</row>
    <row r="238" spans="1:396" s="35" customFormat="1">
      <c r="A238" s="36">
        <v>3050</v>
      </c>
      <c r="B238" s="37" t="s">
        <v>219</v>
      </c>
      <c r="C238" s="68">
        <v>1180793.8700000001</v>
      </c>
      <c r="D238" s="69">
        <v>7.695E-4</v>
      </c>
      <c r="E238" s="69">
        <v>7.4836E-4</v>
      </c>
      <c r="F238" s="70">
        <v>7.6703000000000003E-4</v>
      </c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</row>
    <row r="239" spans="1:396" s="35" customFormat="1">
      <c r="A239" s="36">
        <v>3051</v>
      </c>
      <c r="B239" s="37" t="s">
        <v>220</v>
      </c>
      <c r="C239" s="68">
        <v>1949570</v>
      </c>
      <c r="D239" s="69">
        <v>1.4926E-3</v>
      </c>
      <c r="E239" s="69">
        <v>1.23559E-3</v>
      </c>
      <c r="F239" s="70">
        <v>1.46261E-3</v>
      </c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</row>
    <row r="240" spans="1:396" s="35" customFormat="1">
      <c r="A240" s="36">
        <v>3052</v>
      </c>
      <c r="B240" s="37" t="s">
        <v>221</v>
      </c>
      <c r="C240" s="68">
        <v>460135.51</v>
      </c>
      <c r="D240" s="69">
        <v>1.6679999999999999E-4</v>
      </c>
      <c r="E240" s="69">
        <v>2.9161999999999998E-4</v>
      </c>
      <c r="F240" s="70">
        <v>1.8137000000000001E-4</v>
      </c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</row>
    <row r="241" spans="1:396" s="35" customFormat="1">
      <c r="A241" s="36">
        <v>3053</v>
      </c>
      <c r="B241" s="37" t="s">
        <v>222</v>
      </c>
      <c r="C241" s="68">
        <v>1430379.05</v>
      </c>
      <c r="D241" s="69">
        <v>7.3479999999999997E-4</v>
      </c>
      <c r="E241" s="69">
        <v>9.0653999999999995E-4</v>
      </c>
      <c r="F241" s="70">
        <v>7.5484E-4</v>
      </c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</row>
    <row r="242" spans="1:396" s="35" customFormat="1">
      <c r="A242" s="36">
        <v>3054</v>
      </c>
      <c r="B242" s="37" t="s">
        <v>223</v>
      </c>
      <c r="C242" s="68">
        <v>2429835.8199999998</v>
      </c>
      <c r="D242" s="69">
        <v>1.2147E-3</v>
      </c>
      <c r="E242" s="69">
        <v>1.5399700000000001E-3</v>
      </c>
      <c r="F242" s="70">
        <v>1.2526600000000001E-3</v>
      </c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</row>
    <row r="243" spans="1:396" s="35" customFormat="1">
      <c r="A243" s="36">
        <v>3055</v>
      </c>
      <c r="B243" s="37" t="s">
        <v>224</v>
      </c>
      <c r="C243" s="68">
        <v>354618.01</v>
      </c>
      <c r="D243" s="69">
        <v>2.966E-4</v>
      </c>
      <c r="E243" s="69">
        <v>2.2474999999999999E-4</v>
      </c>
      <c r="F243" s="70">
        <v>2.8822E-4</v>
      </c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</row>
    <row r="244" spans="1:396" s="35" customFormat="1">
      <c r="A244" s="36">
        <v>3056</v>
      </c>
      <c r="B244" s="37" t="s">
        <v>225</v>
      </c>
      <c r="C244" s="68">
        <v>1176138.6299999999</v>
      </c>
      <c r="D244" s="69">
        <v>5.5710000000000004E-4</v>
      </c>
      <c r="E244" s="69">
        <v>7.4540999999999995E-4</v>
      </c>
      <c r="F244" s="70">
        <v>5.7908000000000005E-4</v>
      </c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</row>
    <row r="245" spans="1:396" s="35" customFormat="1">
      <c r="A245" s="36">
        <v>3057</v>
      </c>
      <c r="B245" s="37" t="s">
        <v>226</v>
      </c>
      <c r="C245" s="68">
        <v>733386.27</v>
      </c>
      <c r="D245" s="69">
        <v>1.627E-4</v>
      </c>
      <c r="E245" s="69">
        <v>4.6480000000000002E-4</v>
      </c>
      <c r="F245" s="70">
        <v>1.9796000000000001E-4</v>
      </c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</row>
    <row r="246" spans="1:396" s="35" customFormat="1">
      <c r="A246" s="36">
        <v>3058</v>
      </c>
      <c r="B246" s="37" t="s">
        <v>227</v>
      </c>
      <c r="C246" s="68">
        <v>440782.54</v>
      </c>
      <c r="D246" s="69">
        <v>2.332E-4</v>
      </c>
      <c r="E246" s="69">
        <v>2.7935999999999998E-4</v>
      </c>
      <c r="F246" s="70">
        <v>2.3859E-4</v>
      </c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</row>
    <row r="247" spans="1:396" s="35" customFormat="1">
      <c r="A247" s="36">
        <v>3059</v>
      </c>
      <c r="B247" s="37" t="s">
        <v>228</v>
      </c>
      <c r="C247" s="68">
        <v>1537776.53</v>
      </c>
      <c r="D247" s="69">
        <v>4.4700000000000002E-4</v>
      </c>
      <c r="E247" s="69">
        <v>9.7460999999999999E-4</v>
      </c>
      <c r="F247" s="70">
        <v>5.0856999999999996E-4</v>
      </c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</row>
    <row r="248" spans="1:396" s="35" customFormat="1">
      <c r="A248" s="36">
        <v>3060</v>
      </c>
      <c r="B248" s="37" t="s">
        <v>229</v>
      </c>
      <c r="C248" s="68">
        <v>458635.63</v>
      </c>
      <c r="D248" s="69">
        <v>2.2330000000000001E-4</v>
      </c>
      <c r="E248" s="69">
        <v>2.9066999999999998E-4</v>
      </c>
      <c r="F248" s="70">
        <v>2.3116E-4</v>
      </c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</row>
    <row r="249" spans="1:396" s="35" customFormat="1">
      <c r="A249" s="36">
        <v>3061</v>
      </c>
      <c r="B249" s="37" t="s">
        <v>230</v>
      </c>
      <c r="C249" s="68">
        <v>606278.28</v>
      </c>
      <c r="D249" s="69">
        <v>2.698E-4</v>
      </c>
      <c r="E249" s="69">
        <v>3.8424999999999999E-4</v>
      </c>
      <c r="F249" s="70">
        <v>2.8316000000000002E-4</v>
      </c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</row>
    <row r="250" spans="1:396" s="35" customFormat="1">
      <c r="A250" s="36">
        <v>3062</v>
      </c>
      <c r="B250" s="37" t="s">
        <v>231</v>
      </c>
      <c r="C250" s="68">
        <v>3070841.22</v>
      </c>
      <c r="D250" s="69">
        <v>2.8416000000000001E-3</v>
      </c>
      <c r="E250" s="69">
        <v>1.94623E-3</v>
      </c>
      <c r="F250" s="70">
        <v>2.7371100000000001E-3</v>
      </c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</row>
    <row r="251" spans="1:396" s="35" customFormat="1">
      <c r="A251" s="36">
        <v>3064</v>
      </c>
      <c r="B251" s="37" t="s">
        <v>232</v>
      </c>
      <c r="C251" s="68">
        <v>1420368.72</v>
      </c>
      <c r="D251" s="69">
        <v>8.231E-4</v>
      </c>
      <c r="E251" s="69">
        <v>9.0019999999999998E-4</v>
      </c>
      <c r="F251" s="70">
        <v>8.3210000000000001E-4</v>
      </c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</row>
    <row r="252" spans="1:396" s="35" customFormat="1">
      <c r="A252" s="36">
        <v>3065</v>
      </c>
      <c r="B252" s="37" t="s">
        <v>233</v>
      </c>
      <c r="C252" s="68">
        <v>561395.1</v>
      </c>
      <c r="D252" s="69">
        <v>3.4380000000000001E-4</v>
      </c>
      <c r="E252" s="69">
        <v>3.5579999999999997E-4</v>
      </c>
      <c r="F252" s="70">
        <v>3.4519999999999999E-4</v>
      </c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</row>
    <row r="253" spans="1:396" s="35" customFormat="1">
      <c r="A253" s="36">
        <v>3066</v>
      </c>
      <c r="B253" s="37" t="s">
        <v>234</v>
      </c>
      <c r="C253" s="68">
        <v>860449.72</v>
      </c>
      <c r="D253" s="69">
        <v>4.2049999999999998E-4</v>
      </c>
      <c r="E253" s="69">
        <v>5.4533000000000001E-4</v>
      </c>
      <c r="F253" s="70">
        <v>4.3507000000000002E-4</v>
      </c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</row>
    <row r="254" spans="1:396" s="35" customFormat="1">
      <c r="A254" s="36">
        <v>3067</v>
      </c>
      <c r="B254" s="37" t="s">
        <v>235</v>
      </c>
      <c r="C254" s="68">
        <v>2644305.37</v>
      </c>
      <c r="D254" s="69">
        <v>1.1854000000000001E-3</v>
      </c>
      <c r="E254" s="69">
        <v>1.6758999999999999E-3</v>
      </c>
      <c r="F254" s="70">
        <v>1.2426399999999999E-3</v>
      </c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</row>
    <row r="255" spans="1:396" s="35" customFormat="1">
      <c r="A255" s="36">
        <v>3068</v>
      </c>
      <c r="B255" s="37" t="s">
        <v>236</v>
      </c>
      <c r="C255" s="68">
        <v>539104.82999999996</v>
      </c>
      <c r="D255" s="69">
        <v>2.6029999999999998E-4</v>
      </c>
      <c r="E255" s="69">
        <v>3.4167000000000003E-4</v>
      </c>
      <c r="F255" s="70">
        <v>2.698E-4</v>
      </c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</row>
    <row r="256" spans="1:396" s="35" customFormat="1">
      <c r="A256" s="36">
        <v>3069</v>
      </c>
      <c r="B256" s="37" t="s">
        <v>237</v>
      </c>
      <c r="C256" s="68">
        <v>1040321.45</v>
      </c>
      <c r="D256" s="69">
        <v>2.899E-4</v>
      </c>
      <c r="E256" s="69">
        <v>6.5932999999999996E-4</v>
      </c>
      <c r="F256" s="70">
        <v>3.3301000000000001E-4</v>
      </c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</row>
    <row r="257" spans="1:396" s="35" customFormat="1">
      <c r="A257" s="36">
        <v>3072</v>
      </c>
      <c r="B257" s="37" t="s">
        <v>238</v>
      </c>
      <c r="C257" s="68">
        <v>1018789.61</v>
      </c>
      <c r="D257" s="69">
        <v>4.192E-4</v>
      </c>
      <c r="E257" s="69">
        <v>6.4568999999999998E-4</v>
      </c>
      <c r="F257" s="70">
        <v>4.4562999999999997E-4</v>
      </c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</row>
    <row r="258" spans="1:396" s="35" customFormat="1">
      <c r="A258" s="36">
        <v>3073</v>
      </c>
      <c r="B258" s="37" t="s">
        <v>239</v>
      </c>
      <c r="C258" s="68">
        <v>1398983.45</v>
      </c>
      <c r="D258" s="69">
        <v>8.1130000000000004E-4</v>
      </c>
      <c r="E258" s="69">
        <v>8.8663999999999995E-4</v>
      </c>
      <c r="F258" s="70">
        <v>8.2008999999999999E-4</v>
      </c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</row>
    <row r="259" spans="1:396" s="35" customFormat="1">
      <c r="A259" s="36">
        <v>3074</v>
      </c>
      <c r="B259" s="37" t="s">
        <v>240</v>
      </c>
      <c r="C259" s="68">
        <v>1334896.73</v>
      </c>
      <c r="D259" s="69">
        <v>7.1020000000000002E-4</v>
      </c>
      <c r="E259" s="69">
        <v>8.4603E-4</v>
      </c>
      <c r="F259" s="70">
        <v>7.2605E-4</v>
      </c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</row>
    <row r="260" spans="1:396" s="35" customFormat="1">
      <c r="A260" s="36">
        <v>3075</v>
      </c>
      <c r="B260" s="37" t="s">
        <v>241</v>
      </c>
      <c r="C260" s="68">
        <v>1684231.49</v>
      </c>
      <c r="D260" s="69">
        <v>9.4700000000000003E-4</v>
      </c>
      <c r="E260" s="69">
        <v>1.0674300000000001E-3</v>
      </c>
      <c r="F260" s="70">
        <v>9.6104999999999997E-4</v>
      </c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</row>
    <row r="261" spans="1:396" s="35" customFormat="1">
      <c r="A261" s="36">
        <v>3076</v>
      </c>
      <c r="B261" s="37" t="s">
        <v>242</v>
      </c>
      <c r="C261" s="68">
        <v>1029465.31</v>
      </c>
      <c r="D261" s="69">
        <v>2.4919999999999999E-4</v>
      </c>
      <c r="E261" s="69">
        <v>6.5244999999999995E-4</v>
      </c>
      <c r="F261" s="70">
        <v>2.9626000000000001E-4</v>
      </c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</row>
    <row r="262" spans="1:396" s="35" customFormat="1">
      <c r="A262" s="36">
        <v>3077</v>
      </c>
      <c r="B262" s="37" t="s">
        <v>243</v>
      </c>
      <c r="C262" s="68">
        <v>383091.15</v>
      </c>
      <c r="D262" s="69">
        <v>1.281E-4</v>
      </c>
      <c r="E262" s="69">
        <v>2.4279E-4</v>
      </c>
      <c r="F262" s="70">
        <v>1.4148000000000001E-4</v>
      </c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</row>
    <row r="263" spans="1:396" s="35" customFormat="1">
      <c r="A263" s="36">
        <v>3078</v>
      </c>
      <c r="B263" s="37" t="s">
        <v>244</v>
      </c>
      <c r="C263" s="68">
        <v>2001268.33</v>
      </c>
      <c r="D263" s="69">
        <v>5.6879999999999995E-4</v>
      </c>
      <c r="E263" s="69">
        <v>1.2683600000000001E-3</v>
      </c>
      <c r="F263" s="70">
        <v>6.5043999999999996E-4</v>
      </c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</row>
    <row r="264" spans="1:396" s="35" customFormat="1">
      <c r="A264" s="36">
        <v>3079</v>
      </c>
      <c r="B264" s="37" t="s">
        <v>245</v>
      </c>
      <c r="C264" s="68">
        <v>372590.21</v>
      </c>
      <c r="D264" s="69">
        <v>2.087E-4</v>
      </c>
      <c r="E264" s="69">
        <v>2.3614E-4</v>
      </c>
      <c r="F264" s="70">
        <v>2.119E-4</v>
      </c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</row>
    <row r="265" spans="1:396" s="35" customFormat="1">
      <c r="A265" s="36">
        <v>3080</v>
      </c>
      <c r="B265" s="37" t="s">
        <v>246</v>
      </c>
      <c r="C265" s="68">
        <v>419395.69</v>
      </c>
      <c r="D265" s="69">
        <v>4.0949999999999998E-4</v>
      </c>
      <c r="E265" s="69">
        <v>2.6580000000000001E-4</v>
      </c>
      <c r="F265" s="70">
        <v>3.9272999999999999E-4</v>
      </c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</row>
    <row r="266" spans="1:396" s="35" customFormat="1">
      <c r="A266" s="36">
        <v>3081</v>
      </c>
      <c r="B266" s="37" t="s">
        <v>247</v>
      </c>
      <c r="C266" s="68">
        <v>1163102.3799999999</v>
      </c>
      <c r="D266" s="69">
        <v>9.3380000000000004E-4</v>
      </c>
      <c r="E266" s="69">
        <v>7.3715E-4</v>
      </c>
      <c r="F266" s="70">
        <v>9.1085000000000005E-4</v>
      </c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</row>
    <row r="267" spans="1:396" s="35" customFormat="1">
      <c r="A267" s="36">
        <v>3082</v>
      </c>
      <c r="B267" s="37" t="s">
        <v>248</v>
      </c>
      <c r="C267" s="68">
        <v>778722.96</v>
      </c>
      <c r="D267" s="69">
        <v>2.0560000000000001E-4</v>
      </c>
      <c r="E267" s="69">
        <v>4.9353999999999999E-4</v>
      </c>
      <c r="F267" s="70">
        <v>2.3919999999999999E-4</v>
      </c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</row>
    <row r="268" spans="1:396" s="35" customFormat="1">
      <c r="A268" s="36">
        <v>3083</v>
      </c>
      <c r="B268" s="37" t="s">
        <v>249</v>
      </c>
      <c r="C268" s="68">
        <v>1314568.46</v>
      </c>
      <c r="D268" s="69">
        <v>3.2479999999999998E-4</v>
      </c>
      <c r="E268" s="69">
        <v>8.3314000000000001E-4</v>
      </c>
      <c r="F268" s="70">
        <v>3.8412E-4</v>
      </c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</row>
    <row r="269" spans="1:396" s="35" customFormat="1">
      <c r="A269" s="36">
        <v>3084</v>
      </c>
      <c r="B269" s="37" t="s">
        <v>250</v>
      </c>
      <c r="C269" s="68">
        <v>770432.07</v>
      </c>
      <c r="D269" s="69">
        <v>2.1990000000000001E-4</v>
      </c>
      <c r="E269" s="69">
        <v>4.8828000000000001E-4</v>
      </c>
      <c r="F269" s="70">
        <v>2.5122000000000002E-4</v>
      </c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</row>
    <row r="270" spans="1:396" s="35" customFormat="1">
      <c r="A270" s="36">
        <v>3085</v>
      </c>
      <c r="B270" s="37" t="s">
        <v>251</v>
      </c>
      <c r="C270" s="68">
        <v>879931.12</v>
      </c>
      <c r="D270" s="69">
        <v>5.7050000000000004E-4</v>
      </c>
      <c r="E270" s="69">
        <v>5.5767999999999996E-4</v>
      </c>
      <c r="F270" s="70">
        <v>5.6899999999999995E-4</v>
      </c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</row>
    <row r="271" spans="1:396" s="35" customFormat="1">
      <c r="A271" s="36">
        <v>3086</v>
      </c>
      <c r="B271" s="37" t="s">
        <v>252</v>
      </c>
      <c r="C271" s="68">
        <v>754181.19</v>
      </c>
      <c r="D271" s="69">
        <v>2.4439999999999998E-4</v>
      </c>
      <c r="E271" s="69">
        <v>4.7797999999999997E-4</v>
      </c>
      <c r="F271" s="70">
        <v>2.7166000000000001E-4</v>
      </c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</row>
    <row r="272" spans="1:396" s="35" customFormat="1">
      <c r="A272" s="36">
        <v>3087</v>
      </c>
      <c r="B272" s="37" t="s">
        <v>253</v>
      </c>
      <c r="C272" s="68">
        <v>726043.03</v>
      </c>
      <c r="D272" s="69">
        <v>3.837E-4</v>
      </c>
      <c r="E272" s="69">
        <v>4.6014999999999999E-4</v>
      </c>
      <c r="F272" s="70">
        <v>3.9261999999999999E-4</v>
      </c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</row>
    <row r="273" spans="1:396" s="35" customFormat="1">
      <c r="A273" s="36">
        <v>3088</v>
      </c>
      <c r="B273" s="37" t="s">
        <v>254</v>
      </c>
      <c r="C273" s="68">
        <v>636452.65</v>
      </c>
      <c r="D273" s="69">
        <v>2.9530000000000002E-4</v>
      </c>
      <c r="E273" s="69">
        <v>4.0337000000000001E-4</v>
      </c>
      <c r="F273" s="70">
        <v>3.0791E-4</v>
      </c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</row>
    <row r="274" spans="1:396" s="35" customFormat="1">
      <c r="A274" s="36">
        <v>3801</v>
      </c>
      <c r="B274" s="37" t="s">
        <v>114</v>
      </c>
      <c r="C274" s="68">
        <v>3222905.97</v>
      </c>
      <c r="D274" s="69">
        <v>2.3597000000000002E-3</v>
      </c>
      <c r="E274" s="69">
        <v>2.0425999999999999E-3</v>
      </c>
      <c r="F274" s="70">
        <v>2.3226900000000001E-3</v>
      </c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</row>
    <row r="275" spans="1:396" s="35" customFormat="1">
      <c r="A275" s="36">
        <v>5470</v>
      </c>
      <c r="B275" s="37" t="s">
        <v>255</v>
      </c>
      <c r="C275" s="68">
        <v>16177316.85</v>
      </c>
      <c r="D275" s="69">
        <v>8.3028000000000008E-3</v>
      </c>
      <c r="E275" s="69">
        <v>1.0252809999999999E-2</v>
      </c>
      <c r="F275" s="70">
        <v>8.5303700000000007E-3</v>
      </c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</row>
    <row r="276" spans="1:396" s="35" customFormat="1">
      <c r="A276" s="36">
        <v>7403</v>
      </c>
      <c r="B276" s="37" t="s">
        <v>256</v>
      </c>
      <c r="C276" s="68">
        <v>1260637.75</v>
      </c>
      <c r="D276" s="69">
        <v>3.0870000000000002E-4</v>
      </c>
      <c r="E276" s="69">
        <v>7.9896000000000003E-4</v>
      </c>
      <c r="F276" s="70">
        <v>3.6591E-4</v>
      </c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</row>
    <row r="277" spans="1:396" s="35" customFormat="1">
      <c r="A277" s="36">
        <v>7408</v>
      </c>
      <c r="B277" s="37" t="s">
        <v>258</v>
      </c>
      <c r="C277" s="68">
        <v>332312.59999999998</v>
      </c>
      <c r="D277" s="69">
        <v>1.141E-4</v>
      </c>
      <c r="E277" s="69">
        <v>2.1060999999999999E-4</v>
      </c>
      <c r="F277" s="70">
        <v>1.2536000000000001E-4</v>
      </c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</row>
    <row r="278" spans="1:396" s="35" customFormat="1">
      <c r="A278" s="36">
        <v>7409</v>
      </c>
      <c r="B278" s="37" t="s">
        <v>259</v>
      </c>
      <c r="C278" s="68">
        <v>133116</v>
      </c>
      <c r="D278" s="69">
        <v>9.2800000000000006E-5</v>
      </c>
      <c r="E278" s="69">
        <v>8.4369999999999994E-5</v>
      </c>
      <c r="F278" s="70">
        <v>9.1819999999999998E-5</v>
      </c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</row>
    <row r="279" spans="1:396" s="35" customFormat="1">
      <c r="A279" s="36">
        <v>7415</v>
      </c>
      <c r="B279" s="37" t="s">
        <v>260</v>
      </c>
      <c r="C279" s="68">
        <v>0</v>
      </c>
      <c r="D279" s="69">
        <v>7.5199999999999998E-5</v>
      </c>
      <c r="E279" s="69">
        <v>0</v>
      </c>
      <c r="F279" s="70">
        <v>6.6420000000000004E-5</v>
      </c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</row>
    <row r="280" spans="1:396" s="35" customFormat="1">
      <c r="A280" s="36">
        <v>7417</v>
      </c>
      <c r="B280" s="37" t="s">
        <v>262</v>
      </c>
      <c r="C280" s="68">
        <v>118750.08</v>
      </c>
      <c r="D280" s="69">
        <v>9.6600000000000003E-5</v>
      </c>
      <c r="E280" s="69">
        <v>7.5259999999999994E-5</v>
      </c>
      <c r="F280" s="70">
        <v>9.4110000000000005E-5</v>
      </c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</row>
    <row r="281" spans="1:396" s="35" customFormat="1">
      <c r="A281" s="36">
        <v>8024</v>
      </c>
      <c r="B281" s="37" t="s">
        <v>480</v>
      </c>
      <c r="C281" s="68">
        <v>0</v>
      </c>
      <c r="D281" s="69">
        <v>8.1974000000000005E-3</v>
      </c>
      <c r="E281" s="69">
        <v>0</v>
      </c>
      <c r="F281" s="70">
        <v>7.2407599999999997E-3</v>
      </c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</row>
    <row r="282" spans="1:396" s="35" customFormat="1">
      <c r="A282" s="36">
        <v>8201</v>
      </c>
      <c r="B282" s="37" t="s">
        <v>470</v>
      </c>
      <c r="C282" s="68">
        <v>0</v>
      </c>
      <c r="D282" s="69">
        <v>1.4185999999999999E-3</v>
      </c>
      <c r="E282" s="69">
        <v>0</v>
      </c>
      <c r="F282" s="70">
        <v>1.2530499999999999E-3</v>
      </c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</row>
    <row r="283" spans="1:396" s="35" customFormat="1">
      <c r="A283" s="36">
        <v>8202</v>
      </c>
      <c r="B283" s="37" t="s">
        <v>298</v>
      </c>
      <c r="C283" s="68">
        <v>164200.51999999999</v>
      </c>
      <c r="D283" s="69">
        <v>3.0442999999999998E-3</v>
      </c>
      <c r="E283" s="69">
        <v>1.0407E-4</v>
      </c>
      <c r="F283" s="70">
        <v>2.7011800000000001E-3</v>
      </c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</row>
    <row r="284" spans="1:396" s="35" customFormat="1">
      <c r="A284" s="36">
        <v>8204</v>
      </c>
      <c r="B284" s="37" t="s">
        <v>299</v>
      </c>
      <c r="C284" s="68">
        <v>7349085.2999999998</v>
      </c>
      <c r="D284" s="69">
        <v>3.5387000000000001E-3</v>
      </c>
      <c r="E284" s="69">
        <v>4.65768E-3</v>
      </c>
      <c r="F284" s="70">
        <v>3.66928E-3</v>
      </c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</row>
    <row r="285" spans="1:396" s="35" customFormat="1">
      <c r="A285" s="36">
        <v>8205</v>
      </c>
      <c r="B285" s="37" t="s">
        <v>300</v>
      </c>
      <c r="C285" s="68">
        <v>4102080.18</v>
      </c>
      <c r="D285" s="69">
        <v>4.7315999999999999E-3</v>
      </c>
      <c r="E285" s="69">
        <v>2.5998000000000002E-3</v>
      </c>
      <c r="F285" s="70">
        <v>4.4828200000000002E-3</v>
      </c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</row>
    <row r="286" spans="1:396" s="35" customFormat="1">
      <c r="A286" s="36">
        <v>8208</v>
      </c>
      <c r="B286" s="37" t="s">
        <v>301</v>
      </c>
      <c r="C286" s="68">
        <v>18600722.690000001</v>
      </c>
      <c r="D286" s="69">
        <v>5.2227000000000003E-3</v>
      </c>
      <c r="E286" s="69">
        <v>1.1788710000000001E-2</v>
      </c>
      <c r="F286" s="70">
        <v>5.9889499999999998E-3</v>
      </c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</row>
    <row r="287" spans="1:396" s="35" customFormat="1">
      <c r="A287" s="36">
        <v>8209</v>
      </c>
      <c r="B287" s="37" t="s">
        <v>302</v>
      </c>
      <c r="C287" s="68">
        <v>6804776.0199999996</v>
      </c>
      <c r="D287" s="69">
        <v>1.8885E-3</v>
      </c>
      <c r="E287" s="69">
        <v>4.31271E-3</v>
      </c>
      <c r="F287" s="70">
        <v>2.1714099999999999E-3</v>
      </c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</row>
    <row r="288" spans="1:396" s="35" customFormat="1">
      <c r="A288" s="36">
        <v>8210</v>
      </c>
      <c r="B288" s="37" t="s">
        <v>465</v>
      </c>
      <c r="C288" s="68">
        <v>34158605.82</v>
      </c>
      <c r="D288" s="69">
        <v>9.7690999999999993E-3</v>
      </c>
      <c r="E288" s="69">
        <v>2.1648939999999998E-2</v>
      </c>
      <c r="F288" s="70">
        <v>1.1155480000000001E-2</v>
      </c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</row>
    <row r="289" spans="1:396" s="35" customFormat="1">
      <c r="A289" s="36">
        <v>8213</v>
      </c>
      <c r="B289" s="37" t="s">
        <v>304</v>
      </c>
      <c r="C289" s="68">
        <v>11696878.83</v>
      </c>
      <c r="D289" s="69">
        <v>1.5866999999999999E-3</v>
      </c>
      <c r="E289" s="69">
        <v>7.4132099999999999E-3</v>
      </c>
      <c r="F289" s="70">
        <v>2.2666499999999998E-3</v>
      </c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</row>
    <row r="290" spans="1:396" s="35" customFormat="1">
      <c r="A290" s="36">
        <v>8216</v>
      </c>
      <c r="B290" s="37" t="s">
        <v>305</v>
      </c>
      <c r="C290" s="68">
        <v>4232016.2300000004</v>
      </c>
      <c r="D290" s="69">
        <v>1.5449999999999999E-3</v>
      </c>
      <c r="E290" s="69">
        <v>2.6821499999999999E-3</v>
      </c>
      <c r="F290" s="70">
        <v>1.67771E-3</v>
      </c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</row>
    <row r="291" spans="1:396" s="35" customFormat="1">
      <c r="A291" s="36">
        <v>8220</v>
      </c>
      <c r="B291" s="37" t="s">
        <v>306</v>
      </c>
      <c r="C291" s="68">
        <v>18610432.140000001</v>
      </c>
      <c r="D291" s="69">
        <v>6.8685999999999999E-3</v>
      </c>
      <c r="E291" s="69">
        <v>1.1794860000000001E-2</v>
      </c>
      <c r="F291" s="70">
        <v>7.4434899999999997E-3</v>
      </c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</row>
    <row r="292" spans="1:396" s="35" customFormat="1">
      <c r="A292" s="36">
        <v>8221</v>
      </c>
      <c r="B292" s="37" t="s">
        <v>307</v>
      </c>
      <c r="C292" s="68">
        <v>5463581.5099999998</v>
      </c>
      <c r="D292" s="69">
        <v>2.4350000000000001E-3</v>
      </c>
      <c r="E292" s="69">
        <v>3.46269E-3</v>
      </c>
      <c r="F292" s="70">
        <v>2.55493E-3</v>
      </c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</row>
    <row r="293" spans="1:396" s="35" customFormat="1">
      <c r="A293" s="36" t="s">
        <v>38</v>
      </c>
      <c r="B293" s="37" t="s">
        <v>129</v>
      </c>
      <c r="C293" s="68">
        <v>87245.73</v>
      </c>
      <c r="D293" s="69">
        <v>5.4700000000000001E-5</v>
      </c>
      <c r="E293" s="69">
        <v>5.5290000000000001E-5</v>
      </c>
      <c r="F293" s="70">
        <v>5.4769999999999999E-5</v>
      </c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</row>
    <row r="294" spans="1:396" s="35" customFormat="1">
      <c r="A294" s="36" t="s">
        <v>39</v>
      </c>
      <c r="B294" s="37" t="s">
        <v>136</v>
      </c>
      <c r="C294" s="68">
        <v>27139.98</v>
      </c>
      <c r="D294" s="69">
        <v>5.2299999999999997E-5</v>
      </c>
      <c r="E294" s="69">
        <v>1.7200000000000001E-5</v>
      </c>
      <c r="F294" s="70">
        <v>4.8199999999999999E-5</v>
      </c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</row>
    <row r="295" spans="1:396" s="35" customFormat="1">
      <c r="A295" s="36" t="s">
        <v>40</v>
      </c>
      <c r="B295" s="37" t="s">
        <v>138</v>
      </c>
      <c r="C295" s="68">
        <v>40964.639999999999</v>
      </c>
      <c r="D295" s="69">
        <v>2.5199999999999999E-5</v>
      </c>
      <c r="E295" s="69">
        <v>2.5959999999999999E-5</v>
      </c>
      <c r="F295" s="70">
        <v>2.529E-5</v>
      </c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</row>
    <row r="296" spans="1:396" s="35" customFormat="1">
      <c r="A296" s="36" t="s">
        <v>41</v>
      </c>
      <c r="B296" s="37" t="s">
        <v>143</v>
      </c>
      <c r="C296" s="68">
        <v>57115.53</v>
      </c>
      <c r="D296" s="69">
        <v>4.7899999999999999E-5</v>
      </c>
      <c r="E296" s="69">
        <v>3.6199999999999999E-5</v>
      </c>
      <c r="F296" s="70">
        <v>4.6529999999999997E-5</v>
      </c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</row>
    <row r="297" spans="1:396" s="35" customFormat="1">
      <c r="A297" s="36" t="s">
        <v>42</v>
      </c>
      <c r="B297" s="37" t="s">
        <v>146</v>
      </c>
      <c r="C297" s="68">
        <v>103740.98</v>
      </c>
      <c r="D297" s="69">
        <v>9.4699999999999998E-5</v>
      </c>
      <c r="E297" s="69">
        <v>6.5749999999999999E-5</v>
      </c>
      <c r="F297" s="70">
        <v>9.132E-5</v>
      </c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</row>
    <row r="298" spans="1:396" s="35" customFormat="1">
      <c r="A298" s="36" t="s">
        <v>43</v>
      </c>
      <c r="B298" s="37" t="s">
        <v>429</v>
      </c>
      <c r="C298" s="68">
        <v>0</v>
      </c>
      <c r="D298" s="69">
        <v>3.2799999999999998E-5</v>
      </c>
      <c r="E298" s="69">
        <v>0</v>
      </c>
      <c r="F298" s="70">
        <v>2.8969999999999999E-5</v>
      </c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</row>
    <row r="299" spans="1:396" s="35" customFormat="1">
      <c r="A299" s="36" t="s">
        <v>44</v>
      </c>
      <c r="B299" s="37" t="s">
        <v>430</v>
      </c>
      <c r="C299" s="68">
        <v>0</v>
      </c>
      <c r="D299" s="69">
        <v>3.5500000000000002E-5</v>
      </c>
      <c r="E299" s="69">
        <v>0</v>
      </c>
      <c r="F299" s="70">
        <v>3.1359999999999998E-5</v>
      </c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</row>
    <row r="300" spans="1:396" s="35" customFormat="1">
      <c r="A300" s="36" t="s">
        <v>45</v>
      </c>
      <c r="B300" s="37" t="s">
        <v>431</v>
      </c>
      <c r="C300" s="68">
        <v>101101.26</v>
      </c>
      <c r="D300" s="69">
        <v>8.8200000000000003E-5</v>
      </c>
      <c r="E300" s="69">
        <v>6.4079999999999996E-5</v>
      </c>
      <c r="F300" s="70">
        <v>8.5389999999999994E-5</v>
      </c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</row>
    <row r="301" spans="1:396" s="35" customFormat="1">
      <c r="A301" s="36" t="s">
        <v>46</v>
      </c>
      <c r="B301" s="37" t="s">
        <v>130</v>
      </c>
      <c r="C301" s="68">
        <v>0</v>
      </c>
      <c r="D301" s="69">
        <v>1.048E-4</v>
      </c>
      <c r="E301" s="69">
        <v>0</v>
      </c>
      <c r="F301" s="70">
        <v>9.2570000000000003E-5</v>
      </c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</row>
    <row r="302" spans="1:396" s="35" customFormat="1">
      <c r="A302" s="36" t="s">
        <v>47</v>
      </c>
      <c r="B302" s="37" t="s">
        <v>432</v>
      </c>
      <c r="C302" s="68">
        <v>186688.87</v>
      </c>
      <c r="D302" s="69">
        <v>1.528E-4</v>
      </c>
      <c r="E302" s="69">
        <v>1.1832000000000001E-4</v>
      </c>
      <c r="F302" s="70">
        <v>1.4878E-4</v>
      </c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</row>
    <row r="303" spans="1:396" s="35" customFormat="1">
      <c r="A303" s="36" t="s">
        <v>476</v>
      </c>
      <c r="B303" s="37" t="s">
        <v>477</v>
      </c>
      <c r="C303" s="68">
        <v>0</v>
      </c>
      <c r="D303" s="69">
        <v>9.9999999999999995E-8</v>
      </c>
      <c r="E303" s="69">
        <v>0</v>
      </c>
      <c r="F303" s="70">
        <v>8.9999999999999999E-8</v>
      </c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</row>
    <row r="304" spans="1:396" s="35" customFormat="1">
      <c r="A304" s="36" t="s">
        <v>48</v>
      </c>
      <c r="B304" s="37" t="s">
        <v>433</v>
      </c>
      <c r="C304" s="68">
        <v>235667</v>
      </c>
      <c r="D304" s="69">
        <v>1.027E-4</v>
      </c>
      <c r="E304" s="69">
        <v>1.4935999999999999E-4</v>
      </c>
      <c r="F304" s="70">
        <v>1.0815E-4</v>
      </c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</row>
    <row r="305" spans="1:396" s="35" customFormat="1">
      <c r="A305" s="36" t="s">
        <v>49</v>
      </c>
      <c r="B305" s="37" t="s">
        <v>434</v>
      </c>
      <c r="C305" s="68">
        <v>721211.12</v>
      </c>
      <c r="D305" s="69">
        <v>2.7070000000000002E-4</v>
      </c>
      <c r="E305" s="69">
        <v>4.5709E-4</v>
      </c>
      <c r="F305" s="70">
        <v>2.9244999999999998E-4</v>
      </c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</row>
    <row r="306" spans="1:396" s="35" customFormat="1">
      <c r="A306" s="36" t="s">
        <v>50</v>
      </c>
      <c r="B306" s="37" t="s">
        <v>131</v>
      </c>
      <c r="C306" s="68">
        <v>20109.5</v>
      </c>
      <c r="D306" s="69">
        <v>8.3000000000000002E-6</v>
      </c>
      <c r="E306" s="69">
        <v>1.274E-5</v>
      </c>
      <c r="F306" s="70">
        <v>8.8200000000000003E-6</v>
      </c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</row>
    <row r="307" spans="1:396" s="35" customFormat="1">
      <c r="A307" s="36" t="s">
        <v>51</v>
      </c>
      <c r="B307" s="37" t="s">
        <v>132</v>
      </c>
      <c r="C307" s="68">
        <v>292156.84999999998</v>
      </c>
      <c r="D307" s="69">
        <v>3.7400000000000001E-5</v>
      </c>
      <c r="E307" s="69">
        <v>1.8516E-4</v>
      </c>
      <c r="F307" s="70">
        <v>5.4639999999999999E-5</v>
      </c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</row>
    <row r="308" spans="1:396" s="35" customFormat="1">
      <c r="A308" s="36" t="s">
        <v>102</v>
      </c>
      <c r="B308" s="37" t="s">
        <v>133</v>
      </c>
      <c r="C308" s="68">
        <v>0</v>
      </c>
      <c r="D308" s="69">
        <v>2.9000000000000002E-6</v>
      </c>
      <c r="E308" s="69">
        <v>0</v>
      </c>
      <c r="F308" s="70">
        <v>2.5600000000000001E-6</v>
      </c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</row>
    <row r="309" spans="1:396" s="35" customFormat="1">
      <c r="A309" s="36" t="s">
        <v>52</v>
      </c>
      <c r="B309" s="37" t="s">
        <v>134</v>
      </c>
      <c r="C309" s="68">
        <v>75041.2</v>
      </c>
      <c r="D309" s="69">
        <v>4.6400000000000003E-5</v>
      </c>
      <c r="E309" s="69">
        <v>4.7559999999999999E-5</v>
      </c>
      <c r="F309" s="70">
        <v>4.6539999999999998E-5</v>
      </c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</row>
    <row r="310" spans="1:396" s="35" customFormat="1">
      <c r="A310" s="36" t="s">
        <v>53</v>
      </c>
      <c r="B310" s="37" t="s">
        <v>135</v>
      </c>
      <c r="C310" s="68">
        <v>81761.86</v>
      </c>
      <c r="D310" s="69">
        <v>1.36E-5</v>
      </c>
      <c r="E310" s="69">
        <v>5.1820000000000002E-5</v>
      </c>
      <c r="F310" s="70">
        <v>1.806E-5</v>
      </c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</row>
    <row r="311" spans="1:396" s="35" customFormat="1">
      <c r="A311" s="36" t="s">
        <v>54</v>
      </c>
      <c r="B311" s="37" t="s">
        <v>435</v>
      </c>
      <c r="C311" s="68">
        <v>70528.75</v>
      </c>
      <c r="D311" s="69">
        <v>5.0399999999999999E-5</v>
      </c>
      <c r="E311" s="69">
        <v>4.4700000000000002E-5</v>
      </c>
      <c r="F311" s="70">
        <v>4.973E-5</v>
      </c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</row>
    <row r="312" spans="1:396" s="35" customFormat="1">
      <c r="A312" s="36" t="s">
        <v>55</v>
      </c>
      <c r="B312" s="37" t="s">
        <v>436</v>
      </c>
      <c r="C312" s="68">
        <v>177274.29</v>
      </c>
      <c r="D312" s="69">
        <v>7.0300000000000001E-5</v>
      </c>
      <c r="E312" s="69">
        <v>1.1234999999999999E-4</v>
      </c>
      <c r="F312" s="70">
        <v>7.5210000000000007E-5</v>
      </c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</row>
    <row r="313" spans="1:396" s="35" customFormat="1">
      <c r="A313" s="36" t="s">
        <v>56</v>
      </c>
      <c r="B313" s="37" t="s">
        <v>137</v>
      </c>
      <c r="C313" s="68">
        <v>34345.75</v>
      </c>
      <c r="D313" s="69">
        <v>1.9400000000000001E-5</v>
      </c>
      <c r="E313" s="69">
        <v>2.177E-5</v>
      </c>
      <c r="F313" s="70">
        <v>1.9680000000000001E-5</v>
      </c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</row>
    <row r="314" spans="1:396" s="35" customFormat="1">
      <c r="A314" s="36" t="s">
        <v>57</v>
      </c>
      <c r="B314" s="37" t="s">
        <v>437</v>
      </c>
      <c r="C314" s="68">
        <v>48763.29</v>
      </c>
      <c r="D314" s="69">
        <v>8.3900000000000006E-5</v>
      </c>
      <c r="E314" s="69">
        <v>3.0910000000000001E-5</v>
      </c>
      <c r="F314" s="70">
        <v>7.7719999999999994E-5</v>
      </c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</row>
    <row r="315" spans="1:396" s="35" customFormat="1">
      <c r="A315" s="36" t="s">
        <v>58</v>
      </c>
      <c r="B315" s="37" t="s">
        <v>438</v>
      </c>
      <c r="C315" s="68">
        <v>175504.41</v>
      </c>
      <c r="D315" s="69">
        <v>5.9599999999999999E-5</v>
      </c>
      <c r="E315" s="69">
        <v>1.1123E-4</v>
      </c>
      <c r="F315" s="70">
        <v>6.5629999999999993E-5</v>
      </c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</row>
    <row r="316" spans="1:396" s="35" customFormat="1">
      <c r="A316" s="36" t="s">
        <v>59</v>
      </c>
      <c r="B316" s="37" t="s">
        <v>439</v>
      </c>
      <c r="C316" s="68">
        <v>246811.38</v>
      </c>
      <c r="D316" s="69">
        <v>2.5700000000000001E-4</v>
      </c>
      <c r="E316" s="69">
        <v>1.5642E-4</v>
      </c>
      <c r="F316" s="70">
        <v>2.4526000000000002E-4</v>
      </c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</row>
    <row r="317" spans="1:396" s="35" customFormat="1">
      <c r="A317" s="36" t="s">
        <v>60</v>
      </c>
      <c r="B317" s="37" t="s">
        <v>139</v>
      </c>
      <c r="C317" s="68">
        <v>30292</v>
      </c>
      <c r="D317" s="69">
        <v>0</v>
      </c>
      <c r="E317" s="69">
        <v>1.9199999999999999E-5</v>
      </c>
      <c r="F317" s="70">
        <v>2.2400000000000002E-6</v>
      </c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</row>
    <row r="318" spans="1:396" s="35" customFormat="1">
      <c r="A318" s="36" t="s">
        <v>61</v>
      </c>
      <c r="B318" s="37" t="s">
        <v>440</v>
      </c>
      <c r="C318" s="68">
        <v>89510.95</v>
      </c>
      <c r="D318" s="69">
        <v>5.2599999999999998E-5</v>
      </c>
      <c r="E318" s="69">
        <v>5.6730000000000001E-5</v>
      </c>
      <c r="F318" s="70">
        <v>5.308E-5</v>
      </c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</row>
    <row r="319" spans="1:396" s="35" customFormat="1">
      <c r="A319" s="36" t="s">
        <v>62</v>
      </c>
      <c r="B319" s="37" t="s">
        <v>140</v>
      </c>
      <c r="C319" s="68">
        <v>47421.52</v>
      </c>
      <c r="D319" s="69">
        <v>1.9300000000000002E-5</v>
      </c>
      <c r="E319" s="69">
        <v>3.0049999999999999E-5</v>
      </c>
      <c r="F319" s="70">
        <v>2.0550000000000001E-5</v>
      </c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</row>
    <row r="320" spans="1:396" s="35" customFormat="1">
      <c r="A320" s="36" t="s">
        <v>63</v>
      </c>
      <c r="B320" s="37" t="s">
        <v>441</v>
      </c>
      <c r="C320" s="68">
        <v>129647.08</v>
      </c>
      <c r="D320" s="69">
        <v>1.74E-4</v>
      </c>
      <c r="E320" s="69">
        <v>8.2169999999999994E-5</v>
      </c>
      <c r="F320" s="70">
        <v>1.6328E-4</v>
      </c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</row>
    <row r="321" spans="1:396" s="35" customFormat="1">
      <c r="A321" s="36" t="s">
        <v>64</v>
      </c>
      <c r="B321" s="37" t="s">
        <v>442</v>
      </c>
      <c r="C321" s="68">
        <v>24806.5</v>
      </c>
      <c r="D321" s="69">
        <v>2.05E-5</v>
      </c>
      <c r="E321" s="69">
        <v>1.5719999999999999E-5</v>
      </c>
      <c r="F321" s="70">
        <v>1.9939999999999999E-5</v>
      </c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</row>
    <row r="322" spans="1:396" s="35" customFormat="1">
      <c r="A322" s="36" t="s">
        <v>65</v>
      </c>
      <c r="B322" s="37" t="s">
        <v>443</v>
      </c>
      <c r="C322" s="68">
        <v>70964.100000000006</v>
      </c>
      <c r="D322" s="69">
        <v>6.1E-6</v>
      </c>
      <c r="E322" s="69">
        <v>4.498E-5</v>
      </c>
      <c r="F322" s="70">
        <v>1.064E-5</v>
      </c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</row>
    <row r="323" spans="1:396" s="35" customFormat="1">
      <c r="A323" s="36" t="s">
        <v>66</v>
      </c>
      <c r="B323" s="37" t="s">
        <v>444</v>
      </c>
      <c r="C323" s="68">
        <v>53311.27</v>
      </c>
      <c r="D323" s="69">
        <v>5.4700000000000001E-5</v>
      </c>
      <c r="E323" s="69">
        <v>3.379E-5</v>
      </c>
      <c r="F323" s="70">
        <v>5.2259999999999998E-5</v>
      </c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</row>
    <row r="324" spans="1:396" s="35" customFormat="1">
      <c r="A324" s="36" t="s">
        <v>67</v>
      </c>
      <c r="B324" s="37" t="s">
        <v>445</v>
      </c>
      <c r="C324" s="68">
        <v>378681.5</v>
      </c>
      <c r="D324" s="69">
        <v>9.31E-5</v>
      </c>
      <c r="E324" s="69">
        <v>2.4000000000000001E-4</v>
      </c>
      <c r="F324" s="70">
        <v>1.1024E-4</v>
      </c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</row>
    <row r="325" spans="1:396" s="35" customFormat="1">
      <c r="A325" s="36" t="s">
        <v>68</v>
      </c>
      <c r="B325" s="37" t="s">
        <v>141</v>
      </c>
      <c r="C325" s="68">
        <v>7774</v>
      </c>
      <c r="D325" s="69">
        <v>3.7200000000000003E-5</v>
      </c>
      <c r="E325" s="69">
        <v>4.9300000000000002E-6</v>
      </c>
      <c r="F325" s="70">
        <v>3.3429999999999997E-5</v>
      </c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</row>
    <row r="326" spans="1:396" s="35" customFormat="1">
      <c r="A326" s="36" t="s">
        <v>69</v>
      </c>
      <c r="B326" s="37" t="s">
        <v>142</v>
      </c>
      <c r="C326" s="68">
        <v>415132.17</v>
      </c>
      <c r="D326" s="69">
        <v>9.0799999999999995E-4</v>
      </c>
      <c r="E326" s="69">
        <v>2.631E-4</v>
      </c>
      <c r="F326" s="70">
        <v>8.3274E-4</v>
      </c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</row>
    <row r="327" spans="1:396" s="35" customFormat="1">
      <c r="A327" s="36" t="s">
        <v>103</v>
      </c>
      <c r="B327" s="37" t="s">
        <v>481</v>
      </c>
      <c r="C327" s="68">
        <v>0</v>
      </c>
      <c r="D327" s="69">
        <v>1.2300000000000001E-5</v>
      </c>
      <c r="E327" s="69">
        <v>0</v>
      </c>
      <c r="F327" s="70">
        <v>1.0859999999999999E-5</v>
      </c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</row>
    <row r="328" spans="1:396" s="35" customFormat="1">
      <c r="A328" s="36" t="s">
        <v>104</v>
      </c>
      <c r="B328" s="37" t="s">
        <v>144</v>
      </c>
      <c r="C328" s="68">
        <v>0</v>
      </c>
      <c r="D328" s="69">
        <v>2.9999999999999999E-7</v>
      </c>
      <c r="E328" s="69">
        <v>0</v>
      </c>
      <c r="F328" s="70">
        <v>2.6E-7</v>
      </c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</row>
    <row r="329" spans="1:396" s="35" customFormat="1">
      <c r="A329" s="36" t="s">
        <v>70</v>
      </c>
      <c r="B329" s="37" t="s">
        <v>446</v>
      </c>
      <c r="C329" s="68">
        <v>75185.070000000007</v>
      </c>
      <c r="D329" s="69">
        <v>5.5399999999999998E-5</v>
      </c>
      <c r="E329" s="69">
        <v>4.7649999999999999E-5</v>
      </c>
      <c r="F329" s="70">
        <v>5.4500000000000003E-5</v>
      </c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</row>
    <row r="330" spans="1:396" s="35" customFormat="1">
      <c r="A330" s="36" t="s">
        <v>71</v>
      </c>
      <c r="B330" s="37" t="s">
        <v>145</v>
      </c>
      <c r="C330" s="68">
        <v>24133.360000000001</v>
      </c>
      <c r="D330" s="69">
        <v>1.88E-5</v>
      </c>
      <c r="E330" s="69">
        <v>1.5299999999999999E-5</v>
      </c>
      <c r="F330" s="70">
        <v>1.8389999999999998E-5</v>
      </c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</row>
    <row r="331" spans="1:396" s="35" customFormat="1">
      <c r="A331" s="36" t="s">
        <v>72</v>
      </c>
      <c r="B331" s="37" t="s">
        <v>447</v>
      </c>
      <c r="C331" s="68">
        <v>51479.57</v>
      </c>
      <c r="D331" s="69">
        <v>4.7200000000000002E-5</v>
      </c>
      <c r="E331" s="69">
        <v>3.2629999999999998E-5</v>
      </c>
      <c r="F331" s="70">
        <v>4.5500000000000001E-5</v>
      </c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</row>
    <row r="332" spans="1:396" s="35" customFormat="1">
      <c r="A332" s="36" t="s">
        <v>73</v>
      </c>
      <c r="B332" s="37" t="s">
        <v>147</v>
      </c>
      <c r="C332" s="68">
        <v>48765.98</v>
      </c>
      <c r="D332" s="69">
        <v>5.8100000000000003E-5</v>
      </c>
      <c r="E332" s="69">
        <v>3.0910000000000001E-5</v>
      </c>
      <c r="F332" s="70">
        <v>5.4929999999999998E-5</v>
      </c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</row>
    <row r="333" spans="1:396" s="35" customFormat="1">
      <c r="A333" s="36" t="s">
        <v>74</v>
      </c>
      <c r="B333" s="37" t="s">
        <v>448</v>
      </c>
      <c r="C333" s="68">
        <v>120310</v>
      </c>
      <c r="D333" s="69">
        <v>1.021E-4</v>
      </c>
      <c r="E333" s="69">
        <v>7.6249999999999997E-5</v>
      </c>
      <c r="F333" s="70">
        <v>9.9079999999999993E-5</v>
      </c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</row>
    <row r="334" spans="1:396" s="35" customFormat="1">
      <c r="A334" s="36" t="s">
        <v>75</v>
      </c>
      <c r="B334" s="37" t="s">
        <v>148</v>
      </c>
      <c r="C334" s="68">
        <v>481395.24</v>
      </c>
      <c r="D334" s="69">
        <v>3.4400000000000001E-4</v>
      </c>
      <c r="E334" s="69">
        <v>3.0509999999999999E-4</v>
      </c>
      <c r="F334" s="70">
        <v>3.3945999999999998E-4</v>
      </c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</row>
    <row r="335" spans="1:396" s="35" customFormat="1">
      <c r="A335" s="36" t="s">
        <v>76</v>
      </c>
      <c r="B335" s="37" t="s">
        <v>149</v>
      </c>
      <c r="C335" s="68">
        <v>81033.41</v>
      </c>
      <c r="D335" s="69">
        <v>1.04E-5</v>
      </c>
      <c r="E335" s="69">
        <v>5.1360000000000003E-5</v>
      </c>
      <c r="F335" s="70">
        <v>1.518E-5</v>
      </c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</row>
    <row r="336" spans="1:396" s="35" customFormat="1">
      <c r="A336" s="36" t="s">
        <v>77</v>
      </c>
      <c r="B336" s="37" t="s">
        <v>150</v>
      </c>
      <c r="C336" s="68">
        <v>101210.75</v>
      </c>
      <c r="D336" s="69">
        <v>7.8999999999999996E-5</v>
      </c>
      <c r="E336" s="69">
        <v>6.4150000000000001E-5</v>
      </c>
      <c r="F336" s="70">
        <v>7.7269999999999997E-5</v>
      </c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</row>
    <row r="337" spans="1:441" s="35" customFormat="1">
      <c r="A337" s="36" t="s">
        <v>78</v>
      </c>
      <c r="B337" s="37" t="s">
        <v>151</v>
      </c>
      <c r="C337" s="68">
        <v>19800</v>
      </c>
      <c r="D337" s="69">
        <v>3.0199999999999999E-5</v>
      </c>
      <c r="E337" s="69">
        <v>1.255E-5</v>
      </c>
      <c r="F337" s="70">
        <v>2.8140000000000002E-5</v>
      </c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</row>
    <row r="338" spans="1:441" s="35" customFormat="1">
      <c r="A338" s="36" t="s">
        <v>79</v>
      </c>
      <c r="B338" s="37" t="s">
        <v>152</v>
      </c>
      <c r="C338" s="68">
        <v>37664.28</v>
      </c>
      <c r="D338" s="69">
        <v>2.6999999999999999E-5</v>
      </c>
      <c r="E338" s="69">
        <v>2.387E-5</v>
      </c>
      <c r="F338" s="70">
        <v>2.6630000000000001E-5</v>
      </c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</row>
    <row r="339" spans="1:441" s="35" customFormat="1">
      <c r="A339" s="36" t="s">
        <v>80</v>
      </c>
      <c r="B339" s="37" t="s">
        <v>153</v>
      </c>
      <c r="C339" s="68">
        <v>88370.75</v>
      </c>
      <c r="D339" s="69">
        <v>8.9599999999999996E-5</v>
      </c>
      <c r="E339" s="69">
        <v>5.6010000000000001E-5</v>
      </c>
      <c r="F339" s="70">
        <v>8.5680000000000006E-5</v>
      </c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</row>
    <row r="340" spans="1:441" s="35" customFormat="1">
      <c r="A340" s="36" t="s">
        <v>81</v>
      </c>
      <c r="B340" s="37" t="s">
        <v>449</v>
      </c>
      <c r="C340" s="68">
        <v>103732.45</v>
      </c>
      <c r="D340" s="69">
        <v>9.6500000000000001E-5</v>
      </c>
      <c r="E340" s="69">
        <v>6.5740000000000004E-5</v>
      </c>
      <c r="F340" s="70">
        <v>9.2910000000000003E-5</v>
      </c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</row>
    <row r="341" spans="1:441" s="35" customFormat="1">
      <c r="A341" s="36" t="s">
        <v>105</v>
      </c>
      <c r="B341" s="37" t="s">
        <v>154</v>
      </c>
      <c r="C341" s="68">
        <v>15141.08</v>
      </c>
      <c r="D341" s="69">
        <v>0</v>
      </c>
      <c r="E341" s="69">
        <v>9.5999999999999996E-6</v>
      </c>
      <c r="F341" s="70">
        <v>1.1200000000000001E-6</v>
      </c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</row>
    <row r="342" spans="1:441" s="35" customFormat="1">
      <c r="A342" s="36" t="s">
        <v>82</v>
      </c>
      <c r="B342" s="37" t="s">
        <v>450</v>
      </c>
      <c r="C342" s="68">
        <v>316441.78999999998</v>
      </c>
      <c r="D342" s="69">
        <v>8.9900000000000003E-5</v>
      </c>
      <c r="E342" s="69">
        <v>2.0055E-4</v>
      </c>
      <c r="F342" s="70">
        <v>1.0281E-4</v>
      </c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</row>
    <row r="343" spans="1:441" s="35" customFormat="1">
      <c r="A343" s="36" t="s">
        <v>83</v>
      </c>
      <c r="B343" s="37" t="s">
        <v>451</v>
      </c>
      <c r="C343" s="68">
        <v>62785.49</v>
      </c>
      <c r="D343" s="69">
        <v>2.6100000000000001E-5</v>
      </c>
      <c r="E343" s="69">
        <v>3.9789999999999997E-5</v>
      </c>
      <c r="F343" s="70">
        <v>2.7699999999999999E-5</v>
      </c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</row>
    <row r="344" spans="1:441" s="35" customFormat="1">
      <c r="A344" s="36" t="s">
        <v>84</v>
      </c>
      <c r="B344" s="37" t="s">
        <v>155</v>
      </c>
      <c r="C344" s="68">
        <v>0</v>
      </c>
      <c r="D344" s="69">
        <v>8.3000000000000002E-6</v>
      </c>
      <c r="E344" s="69">
        <v>0</v>
      </c>
      <c r="F344" s="70">
        <v>7.3300000000000001E-6</v>
      </c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</row>
    <row r="345" spans="1:441" s="35" customFormat="1">
      <c r="A345" s="36" t="s">
        <v>106</v>
      </c>
      <c r="B345" s="37" t="s">
        <v>156</v>
      </c>
      <c r="C345" s="68">
        <v>0</v>
      </c>
      <c r="D345" s="69">
        <v>1.3999999999999999E-6</v>
      </c>
      <c r="E345" s="69">
        <v>0</v>
      </c>
      <c r="F345" s="70">
        <v>1.24E-6</v>
      </c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</row>
    <row r="346" spans="1:441" s="35" customFormat="1">
      <c r="A346" s="36" t="s">
        <v>85</v>
      </c>
      <c r="B346" s="37" t="s">
        <v>452</v>
      </c>
      <c r="C346" s="68">
        <v>264035.68</v>
      </c>
      <c r="D346" s="69">
        <v>8.5199999999999997E-5</v>
      </c>
      <c r="E346" s="69">
        <v>1.6734000000000001E-4</v>
      </c>
      <c r="F346" s="70">
        <v>9.4790000000000006E-5</v>
      </c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</row>
    <row r="347" spans="1:441" s="35" customFormat="1">
      <c r="A347" s="36" t="s">
        <v>86</v>
      </c>
      <c r="B347" s="37" t="s">
        <v>453</v>
      </c>
      <c r="C347" s="68">
        <v>113348.98</v>
      </c>
      <c r="D347" s="69">
        <v>4.1199999999999999E-5</v>
      </c>
      <c r="E347" s="69">
        <v>7.1840000000000003E-5</v>
      </c>
      <c r="F347" s="70">
        <v>4.4780000000000002E-5</v>
      </c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</row>
    <row r="348" spans="1:441" s="35" customFormat="1">
      <c r="A348" s="36" t="s">
        <v>87</v>
      </c>
      <c r="B348" s="37" t="s">
        <v>157</v>
      </c>
      <c r="C348" s="68">
        <v>24350</v>
      </c>
      <c r="D348" s="69">
        <v>4.3600000000000003E-5</v>
      </c>
      <c r="E348" s="69">
        <v>1.543E-5</v>
      </c>
      <c r="F348" s="70">
        <v>4.0309999999999999E-5</v>
      </c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</row>
    <row r="349" spans="1:441" s="35" customFormat="1">
      <c r="A349" s="36" t="s">
        <v>107</v>
      </c>
      <c r="B349" s="37" t="s">
        <v>158</v>
      </c>
      <c r="C349" s="68">
        <v>11700</v>
      </c>
      <c r="D349" s="69">
        <v>0</v>
      </c>
      <c r="E349" s="69">
        <v>7.4200000000000001E-6</v>
      </c>
      <c r="F349" s="70">
        <v>8.7000000000000003E-7</v>
      </c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</row>
    <row r="350" spans="1:441" s="35" customFormat="1">
      <c r="A350" s="36" t="s">
        <v>88</v>
      </c>
      <c r="B350" s="37" t="s">
        <v>159</v>
      </c>
      <c r="C350" s="68">
        <v>68171.42</v>
      </c>
      <c r="D350" s="69">
        <v>2.1299999999999999E-5</v>
      </c>
      <c r="E350" s="69">
        <v>4.3210000000000001E-5</v>
      </c>
      <c r="F350" s="70">
        <v>2.3859999999999999E-5</v>
      </c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</row>
    <row r="351" spans="1:441" s="5" customFormat="1">
      <c r="A351" s="36" t="s">
        <v>89</v>
      </c>
      <c r="B351" s="37" t="s">
        <v>160</v>
      </c>
      <c r="C351" s="68">
        <v>38293.919999999998</v>
      </c>
      <c r="D351" s="69">
        <v>2.7699999999999999E-5</v>
      </c>
      <c r="E351" s="69">
        <v>2.427E-5</v>
      </c>
      <c r="F351" s="70">
        <v>2.73E-5</v>
      </c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</row>
    <row r="352" spans="1:441" s="5" customFormat="1">
      <c r="A352" s="36" t="s">
        <v>90</v>
      </c>
      <c r="B352" s="37" t="s">
        <v>454</v>
      </c>
      <c r="C352" s="68">
        <v>54352.75</v>
      </c>
      <c r="D352" s="69">
        <v>6.3800000000000006E-5</v>
      </c>
      <c r="E352" s="69">
        <v>3.4449999999999997E-5</v>
      </c>
      <c r="F352" s="70">
        <v>6.037E-5</v>
      </c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</row>
    <row r="353" spans="1:441" s="5" customFormat="1">
      <c r="A353" s="36" t="s">
        <v>92</v>
      </c>
      <c r="B353" s="37" t="s">
        <v>455</v>
      </c>
      <c r="C353" s="68">
        <v>70904</v>
      </c>
      <c r="D353" s="69">
        <v>4.9599999999999999E-5</v>
      </c>
      <c r="E353" s="69">
        <v>4.494E-5</v>
      </c>
      <c r="F353" s="70">
        <v>4.9060000000000001E-5</v>
      </c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</row>
    <row r="354" spans="1:441" s="5" customFormat="1">
      <c r="A354" s="36" t="s">
        <v>93</v>
      </c>
      <c r="B354" s="37" t="s">
        <v>456</v>
      </c>
      <c r="C354" s="68">
        <v>49576.98</v>
      </c>
      <c r="D354" s="69">
        <v>3.9900000000000001E-5</v>
      </c>
      <c r="E354" s="69">
        <v>3.1420000000000001E-5</v>
      </c>
      <c r="F354" s="70">
        <v>3.8909999999999998E-5</v>
      </c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</row>
    <row r="355" spans="1:441">
      <c r="A355" s="36" t="s">
        <v>94</v>
      </c>
      <c r="B355" s="37" t="s">
        <v>162</v>
      </c>
      <c r="C355" s="68">
        <v>110252.43</v>
      </c>
      <c r="D355" s="69">
        <v>1.56E-5</v>
      </c>
      <c r="E355" s="69">
        <v>6.9880000000000002E-5</v>
      </c>
      <c r="F355" s="70">
        <v>2.1929999999999998E-5</v>
      </c>
    </row>
    <row r="356" spans="1:441">
      <c r="A356" s="36" t="s">
        <v>95</v>
      </c>
      <c r="B356" s="37" t="s">
        <v>457</v>
      </c>
      <c r="C356" s="68">
        <v>74796.17</v>
      </c>
      <c r="D356" s="69">
        <v>7.5099999999999996E-5</v>
      </c>
      <c r="E356" s="69">
        <v>4.74E-5</v>
      </c>
      <c r="F356" s="70">
        <v>7.1870000000000001E-5</v>
      </c>
    </row>
    <row r="357" spans="1:441">
      <c r="A357" s="36" t="s">
        <v>96</v>
      </c>
      <c r="B357" s="37" t="s">
        <v>163</v>
      </c>
      <c r="C357" s="68">
        <v>149191.54</v>
      </c>
      <c r="D357" s="69">
        <v>1.071E-4</v>
      </c>
      <c r="E357" s="69">
        <v>9.4549999999999994E-5</v>
      </c>
      <c r="F357" s="70">
        <v>1.0564E-4</v>
      </c>
    </row>
    <row r="358" spans="1:441">
      <c r="A358" s="36" t="s">
        <v>97</v>
      </c>
      <c r="B358" s="37" t="s">
        <v>164</v>
      </c>
      <c r="C358" s="68">
        <v>57202.61</v>
      </c>
      <c r="D358" s="69">
        <v>1.6670000000000001E-4</v>
      </c>
      <c r="E358" s="69">
        <v>3.625E-5</v>
      </c>
      <c r="F358" s="70">
        <v>1.5148000000000001E-4</v>
      </c>
    </row>
    <row r="359" spans="1:441">
      <c r="A359" s="36" t="s">
        <v>98</v>
      </c>
      <c r="B359" s="37" t="s">
        <v>165</v>
      </c>
      <c r="C359" s="68">
        <v>87066.39</v>
      </c>
      <c r="D359" s="69">
        <v>5.4299999999999998E-5</v>
      </c>
      <c r="E359" s="69">
        <v>5.5179999999999997E-5</v>
      </c>
      <c r="F359" s="70">
        <v>5.4400000000000001E-5</v>
      </c>
    </row>
    <row r="360" spans="1:441" ht="13.5" thickBot="1">
      <c r="A360" s="53"/>
      <c r="B360" s="53"/>
      <c r="C360" s="53"/>
      <c r="D360" s="53"/>
      <c r="E360" s="53"/>
      <c r="F360" s="57"/>
    </row>
    <row r="361" spans="1:441" ht="13.5" thickBot="1">
      <c r="A361" s="41" t="s">
        <v>488</v>
      </c>
      <c r="B361" s="58" t="s">
        <v>492</v>
      </c>
      <c r="C361" s="49">
        <f>SUM(C183:C360)</f>
        <v>310882993.53000027</v>
      </c>
      <c r="D361" s="50">
        <f t="shared" ref="D361:F361" si="4">SUM(D183:D360)</f>
        <v>0.17733910000000006</v>
      </c>
      <c r="E361" s="50">
        <f t="shared" si="4"/>
        <v>0.19703049999999994</v>
      </c>
      <c r="F361" s="50">
        <f t="shared" si="4"/>
        <v>0.17963709000000008</v>
      </c>
    </row>
    <row r="362" spans="1:441" ht="13.5" thickBot="1">
      <c r="A362" s="53"/>
      <c r="B362" s="53"/>
      <c r="C362" s="53"/>
      <c r="D362" s="53"/>
      <c r="E362" s="53"/>
      <c r="F362" s="57"/>
    </row>
    <row r="363" spans="1:441" ht="13.5" thickBot="1">
      <c r="A363" s="41" t="s">
        <v>99</v>
      </c>
      <c r="B363" s="58"/>
      <c r="C363" s="49">
        <f>C361+C181+C47+C14</f>
        <v>1577841939.6399999</v>
      </c>
      <c r="D363" s="50">
        <f>D361+D181+D47+D14</f>
        <v>1.0000000000000002</v>
      </c>
      <c r="E363" s="50">
        <f>E361+E181+E47+E14</f>
        <v>1</v>
      </c>
      <c r="F363" s="50">
        <v>1</v>
      </c>
    </row>
    <row r="365" spans="1:441">
      <c r="A365" s="1" t="s">
        <v>493</v>
      </c>
    </row>
    <row r="366" spans="1:441">
      <c r="A366" s="1" t="s">
        <v>496</v>
      </c>
    </row>
    <row r="367" spans="1:441">
      <c r="A367" s="1" t="s">
        <v>516</v>
      </c>
    </row>
    <row r="368" spans="1:441">
      <c r="A368" s="1" t="str">
        <f>"                     For example, for agency "&amp;$A$49&amp;", "&amp;TEXT($D$49,"0.000000%")&amp;" = "&amp;TEXT($C$49,"0,000")&amp;" / "&amp;TEXT($C$181,"0,000")&amp;" x "&amp;TEXT($D$181,"0.000000%")</f>
        <v xml:space="preserve">                     For example, for agency 31030, 3.963118% = 59,251,276 / 1,165,151,092 x 77.933030%</v>
      </c>
    </row>
    <row r="369" spans="1:1">
      <c r="A369" s="1" t="s">
        <v>517</v>
      </c>
    </row>
    <row r="370" spans="1:1">
      <c r="A370" s="1" t="str">
        <f>"                     For example, for agency "&amp;$A$49&amp;", "&amp;TEXT($E$49,"0.000000%")&amp;" = "&amp;TEXT($C$49,"0,000")&amp;" / "&amp;TEXT($C$363,"0,000")</f>
        <v xml:space="preserve">                     For example, for agency 31030, 3.755210% = 59,251,276 / 1,577,841,940</v>
      </c>
    </row>
    <row r="371" spans="1:1">
      <c r="A371" s="1" t="s">
        <v>494</v>
      </c>
    </row>
    <row r="372" spans="1:1">
      <c r="A372" s="1" t="s">
        <v>525</v>
      </c>
    </row>
    <row r="373" spans="1:1">
      <c r="A373" s="1" t="s">
        <v>519</v>
      </c>
    </row>
  </sheetData>
  <sortState xmlns:xlrd2="http://schemas.microsoft.com/office/spreadsheetml/2017/richdata2" ref="A176:F350">
    <sortCondition ref="A176:A350"/>
  </sortState>
  <conditionalFormatting sqref="A49:D179 F49:F179">
    <cfRule type="expression" dxfId="24" priority="10">
      <formula>NOT(INT(ROW(A49)/2)=ROW(A49)/2)</formula>
    </cfRule>
  </conditionalFormatting>
  <conditionalFormatting sqref="E49:E179">
    <cfRule type="expression" dxfId="23" priority="9">
      <formula>NOT(INT(ROW(E49)/2)=ROW(E49)/2)</formula>
    </cfRule>
  </conditionalFormatting>
  <conditionalFormatting sqref="A11:D12 F11:F12">
    <cfRule type="expression" dxfId="22" priority="8">
      <formula>NOT(INT(ROW(A11)/2)=ROW(A11)/2)</formula>
    </cfRule>
  </conditionalFormatting>
  <conditionalFormatting sqref="E11:E12">
    <cfRule type="expression" dxfId="21" priority="7">
      <formula>NOT(INT(ROW(E11)/2)=ROW(E11)/2)</formula>
    </cfRule>
  </conditionalFormatting>
  <conditionalFormatting sqref="A16:D45 F16:F45">
    <cfRule type="expression" dxfId="20" priority="6">
      <formula>NOT(INT(ROW(A16)/2)=ROW(A16)/2)</formula>
    </cfRule>
  </conditionalFormatting>
  <conditionalFormatting sqref="E16:E45">
    <cfRule type="expression" dxfId="19" priority="5">
      <formula>NOT(INT(ROW(E16)/2)=ROW(E16)/2)</formula>
    </cfRule>
  </conditionalFormatting>
  <conditionalFormatting sqref="A299:D359 F299:F359">
    <cfRule type="expression" dxfId="18" priority="4">
      <formula>NOT(INT(ROW(A299)/2)=ROW(A299)/2)</formula>
    </cfRule>
  </conditionalFormatting>
  <conditionalFormatting sqref="E299:E359">
    <cfRule type="expression" dxfId="17" priority="3">
      <formula>NOT(INT(ROW(E299)/2)=ROW(E299)/2)</formula>
    </cfRule>
  </conditionalFormatting>
  <conditionalFormatting sqref="A183:D298 F183:F298">
    <cfRule type="expression" dxfId="16" priority="2">
      <formula>NOT(INT(ROW(A183)/2)=ROW(A183)/2)</formula>
    </cfRule>
  </conditionalFormatting>
  <conditionalFormatting sqref="E183:E298">
    <cfRule type="expression" dxfId="15" priority="1">
      <formula>NOT(INT(ROW(E183)/2)=ROW(E183)/2)</formula>
    </cfRule>
  </conditionalFormatting>
  <pageMargins left="0.75" right="0.75" top="0.75" bottom="0.75" header="0.3" footer="0.3"/>
  <pageSetup scale="70" firstPageNumber="42" fitToHeight="0" orientation="portrait" useFirstPageNumber="1" r:id="rId1"/>
  <headerFooter scaleWithDoc="0">
    <oddHeader>&amp;L&amp;"-,Bold"&amp;13Appendix C: Proportionate Share Calculation - KERS Non-Hazardous Pension Plan</oddHeader>
    <oddFooter xml:space="preserve">&amp;L&amp;G&amp;R&amp;7Kentucky Employees Retirement System
Accounting Disclosure Information as of June 30, 2023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5B70-24BE-4D0C-9541-6A33A2EE6109}">
  <dimension ref="A1:PZ380"/>
  <sheetViews>
    <sheetView zoomScaleNormal="100" zoomScalePageLayoutView="60" workbookViewId="0"/>
  </sheetViews>
  <sheetFormatPr defaultColWidth="9.140625" defaultRowHeight="12.75"/>
  <cols>
    <col min="1" max="1" width="12.7109375" style="1" customWidth="1"/>
    <col min="2" max="2" width="50.7109375" style="1" customWidth="1"/>
    <col min="3" max="3" width="16.7109375" style="1" customWidth="1"/>
    <col min="4" max="6" width="14.7109375" style="1" customWidth="1"/>
    <col min="7" max="7" width="14.7109375" style="6" customWidth="1"/>
    <col min="8" max="397" width="9.140625" style="5"/>
    <col min="398" max="16384" width="9.140625" style="1"/>
  </cols>
  <sheetData>
    <row r="1" spans="1:442" ht="23.25">
      <c r="A1" s="2" t="s">
        <v>500</v>
      </c>
      <c r="B1" s="2"/>
    </row>
    <row r="4" spans="1:442">
      <c r="C4" s="6"/>
      <c r="D4" s="10" t="s">
        <v>482</v>
      </c>
      <c r="E4" s="6"/>
      <c r="F4" s="10"/>
    </row>
    <row r="5" spans="1:442">
      <c r="C5" s="10" t="s">
        <v>518</v>
      </c>
      <c r="D5" s="10" t="s">
        <v>483</v>
      </c>
      <c r="E5" s="10" t="s">
        <v>518</v>
      </c>
      <c r="F5" s="10" t="s">
        <v>518</v>
      </c>
      <c r="G5" s="10"/>
    </row>
    <row r="6" spans="1:442">
      <c r="C6" s="10" t="s">
        <v>509</v>
      </c>
      <c r="D6" s="48" t="s">
        <v>484</v>
      </c>
      <c r="E6" s="10" t="s">
        <v>502</v>
      </c>
      <c r="F6" s="10" t="s">
        <v>509</v>
      </c>
      <c r="G6" s="10" t="s">
        <v>518</v>
      </c>
    </row>
    <row r="7" spans="1:442">
      <c r="A7" s="10" t="s">
        <v>18</v>
      </c>
      <c r="B7" s="10"/>
      <c r="C7" s="10" t="s">
        <v>31</v>
      </c>
      <c r="D7" s="10" t="s">
        <v>485</v>
      </c>
      <c r="E7" s="10" t="s">
        <v>31</v>
      </c>
      <c r="F7" s="10" t="s">
        <v>31</v>
      </c>
      <c r="G7" s="10" t="s">
        <v>31</v>
      </c>
    </row>
    <row r="8" spans="1:442" ht="13.5" thickBot="1">
      <c r="A8" s="40" t="s">
        <v>30</v>
      </c>
      <c r="B8" s="40" t="s">
        <v>108</v>
      </c>
      <c r="C8" s="41" t="s">
        <v>501</v>
      </c>
      <c r="D8" s="41" t="s">
        <v>486</v>
      </c>
      <c r="E8" s="41" t="s">
        <v>503</v>
      </c>
      <c r="F8" s="41" t="s">
        <v>503</v>
      </c>
      <c r="G8" s="41" t="s">
        <v>503</v>
      </c>
    </row>
    <row r="9" spans="1:442">
      <c r="A9" s="17">
        <v>-1</v>
      </c>
      <c r="B9" s="17">
        <v>-2</v>
      </c>
      <c r="C9" s="17">
        <v>-3</v>
      </c>
      <c r="D9" s="17">
        <v>-4</v>
      </c>
      <c r="E9" s="17">
        <v>-5</v>
      </c>
      <c r="F9" s="17">
        <v>-6</v>
      </c>
      <c r="G9" s="17">
        <v>-7</v>
      </c>
    </row>
    <row r="10" spans="1:442" ht="15">
      <c r="A10" s="19"/>
      <c r="B10" s="19"/>
    </row>
    <row r="11" spans="1:442" s="35" customFormat="1">
      <c r="A11" s="36">
        <v>10005</v>
      </c>
      <c r="B11" s="37" t="s">
        <v>308</v>
      </c>
      <c r="C11" s="27">
        <v>0</v>
      </c>
      <c r="D11" s="28">
        <v>0</v>
      </c>
      <c r="E11" s="27">
        <v>108782.54</v>
      </c>
      <c r="F11" s="63">
        <v>0</v>
      </c>
      <c r="G11" s="64">
        <v>108782.54</v>
      </c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4"/>
      <c r="GL11" s="34"/>
      <c r="GM11" s="34"/>
      <c r="GN11" s="34"/>
      <c r="GO11" s="34"/>
      <c r="GP11" s="34"/>
      <c r="GQ11" s="34"/>
      <c r="GR11" s="34"/>
      <c r="GS11" s="34"/>
      <c r="GT11" s="34"/>
      <c r="GU11" s="34"/>
      <c r="GV11" s="34"/>
      <c r="GW11" s="34"/>
      <c r="GX11" s="34"/>
      <c r="GY11" s="34"/>
      <c r="GZ11" s="34"/>
      <c r="HA11" s="34"/>
      <c r="HB11" s="34"/>
      <c r="HC11" s="34"/>
      <c r="HD11" s="34"/>
      <c r="HE11" s="34"/>
      <c r="HF11" s="34"/>
      <c r="HG11" s="34"/>
      <c r="HH11" s="34"/>
      <c r="HI11" s="34"/>
      <c r="HJ11" s="34"/>
      <c r="HK11" s="34"/>
      <c r="HL11" s="34"/>
      <c r="HM11" s="34"/>
      <c r="HN11" s="34"/>
      <c r="HO11" s="34"/>
      <c r="HP11" s="34"/>
      <c r="HQ11" s="34"/>
      <c r="HR11" s="34"/>
      <c r="HS11" s="34"/>
      <c r="HT11" s="34"/>
      <c r="HU11" s="34"/>
      <c r="HV11" s="34"/>
      <c r="HW11" s="34"/>
      <c r="HX11" s="34"/>
      <c r="HY11" s="34"/>
      <c r="HZ11" s="34"/>
      <c r="IA11" s="34"/>
      <c r="IB11" s="34"/>
      <c r="IC11" s="34"/>
      <c r="ID11" s="34"/>
      <c r="IE11" s="34"/>
      <c r="IF11" s="34"/>
      <c r="IG11" s="34"/>
      <c r="IH11" s="34"/>
      <c r="II11" s="34"/>
      <c r="IJ11" s="34"/>
      <c r="IK11" s="34"/>
      <c r="IL11" s="34"/>
      <c r="IM11" s="34"/>
      <c r="IN11" s="34"/>
      <c r="IO11" s="34"/>
      <c r="IP11" s="34"/>
      <c r="IQ11" s="34"/>
      <c r="IR11" s="34"/>
      <c r="IS11" s="34"/>
      <c r="IT11" s="34"/>
      <c r="IU11" s="34"/>
      <c r="IV11" s="34"/>
      <c r="IW11" s="34"/>
      <c r="IX11" s="34"/>
      <c r="IY11" s="34"/>
      <c r="IZ11" s="34"/>
      <c r="JA11" s="34"/>
      <c r="JB11" s="34"/>
      <c r="JC11" s="34"/>
      <c r="JD11" s="34"/>
      <c r="JE11" s="34"/>
      <c r="JF11" s="34"/>
      <c r="JG11" s="34"/>
      <c r="JH11" s="34"/>
      <c r="JI11" s="34"/>
      <c r="JJ11" s="34"/>
      <c r="JK11" s="34"/>
      <c r="JL11" s="34"/>
      <c r="JM11" s="34"/>
      <c r="JN11" s="34"/>
      <c r="JO11" s="34"/>
      <c r="JP11" s="34"/>
      <c r="JQ11" s="34"/>
      <c r="JR11" s="34"/>
      <c r="JS11" s="34"/>
      <c r="JT11" s="34"/>
      <c r="JU11" s="34"/>
      <c r="JV11" s="34"/>
      <c r="JW11" s="34"/>
      <c r="JX11" s="34"/>
      <c r="JY11" s="34"/>
      <c r="JZ11" s="34"/>
      <c r="KA11" s="34"/>
      <c r="KB11" s="34"/>
      <c r="KC11" s="34"/>
      <c r="KD11" s="34"/>
      <c r="KE11" s="34"/>
      <c r="KF11" s="34"/>
      <c r="KG11" s="34"/>
      <c r="KH11" s="34"/>
      <c r="KI11" s="34"/>
      <c r="KJ11" s="34"/>
      <c r="KK11" s="34"/>
      <c r="KL11" s="34"/>
      <c r="KM11" s="34"/>
      <c r="KN11" s="34"/>
      <c r="KO11" s="34"/>
      <c r="KP11" s="34"/>
      <c r="KQ11" s="34"/>
      <c r="KR11" s="34"/>
      <c r="KS11" s="34"/>
      <c r="KT11" s="34"/>
      <c r="KU11" s="34"/>
      <c r="KV11" s="34"/>
      <c r="KW11" s="34"/>
      <c r="KX11" s="34"/>
      <c r="KY11" s="34"/>
      <c r="KZ11" s="34"/>
      <c r="LA11" s="34"/>
      <c r="LB11" s="34"/>
      <c r="LC11" s="34"/>
      <c r="LD11" s="34"/>
      <c r="LE11" s="34"/>
      <c r="LF11" s="34"/>
      <c r="LG11" s="34"/>
      <c r="LH11" s="34"/>
      <c r="LI11" s="34"/>
      <c r="LJ11" s="34"/>
      <c r="LK11" s="34"/>
      <c r="LL11" s="34"/>
      <c r="LM11" s="34"/>
      <c r="LN11" s="34"/>
      <c r="LO11" s="34"/>
      <c r="LP11" s="34"/>
      <c r="LQ11" s="34"/>
      <c r="LR11" s="34"/>
      <c r="LS11" s="34"/>
      <c r="LT11" s="34"/>
      <c r="LU11" s="34"/>
      <c r="LV11" s="34"/>
      <c r="LW11" s="34"/>
      <c r="LX11" s="34"/>
      <c r="LY11" s="34"/>
      <c r="LZ11" s="34"/>
      <c r="MA11" s="34"/>
      <c r="MB11" s="34"/>
      <c r="MC11" s="34"/>
      <c r="MD11" s="34"/>
      <c r="ME11" s="34"/>
      <c r="MF11" s="34"/>
      <c r="MG11" s="34"/>
      <c r="MH11" s="34"/>
      <c r="MI11" s="34"/>
      <c r="MJ11" s="34"/>
      <c r="MK11" s="34"/>
      <c r="ML11" s="34"/>
      <c r="MM11" s="34"/>
      <c r="MN11" s="34"/>
      <c r="MO11" s="34"/>
      <c r="MP11" s="34"/>
      <c r="MQ11" s="34"/>
      <c r="MR11" s="34"/>
      <c r="MS11" s="34"/>
      <c r="MT11" s="34"/>
      <c r="MU11" s="34"/>
      <c r="MV11" s="34"/>
      <c r="MW11" s="34"/>
      <c r="MX11" s="34"/>
      <c r="MY11" s="34"/>
      <c r="MZ11" s="34"/>
      <c r="NA11" s="34"/>
      <c r="NB11" s="34"/>
      <c r="NC11" s="34"/>
      <c r="ND11" s="34"/>
      <c r="NE11" s="34"/>
      <c r="NF11" s="34"/>
      <c r="NG11" s="34"/>
      <c r="NH11" s="34"/>
      <c r="NI11" s="34"/>
      <c r="NJ11" s="34"/>
      <c r="NK11" s="34"/>
      <c r="NL11" s="34"/>
      <c r="NM11" s="34"/>
      <c r="NN11" s="34"/>
      <c r="NO11" s="34"/>
      <c r="NP11" s="34"/>
      <c r="NQ11" s="34"/>
      <c r="NR11" s="34"/>
      <c r="NS11" s="34"/>
      <c r="NT11" s="34"/>
      <c r="NU11" s="34"/>
      <c r="NV11" s="34"/>
      <c r="NW11" s="34"/>
      <c r="NX11" s="34"/>
      <c r="NY11" s="34"/>
      <c r="NZ11" s="34"/>
      <c r="OA11" s="34"/>
      <c r="OB11" s="34"/>
      <c r="OC11" s="34"/>
      <c r="OD11" s="34"/>
      <c r="OE11" s="34"/>
      <c r="OF11" s="34"/>
      <c r="OG11" s="34"/>
    </row>
    <row r="12" spans="1:442" s="35" customFormat="1">
      <c r="A12" s="36">
        <v>10010</v>
      </c>
      <c r="B12" s="37" t="s">
        <v>309</v>
      </c>
      <c r="C12" s="27">
        <v>18070764</v>
      </c>
      <c r="D12" s="28">
        <v>1.8250499999999999E-2</v>
      </c>
      <c r="E12" s="27">
        <v>1898746.92</v>
      </c>
      <c r="F12" s="63">
        <v>16464273.080400001</v>
      </c>
      <c r="G12" s="64">
        <v>18363020.000399999</v>
      </c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4"/>
      <c r="GL12" s="34"/>
      <c r="GM12" s="34"/>
      <c r="GN12" s="34"/>
      <c r="GO12" s="34"/>
      <c r="GP12" s="34"/>
      <c r="GQ12" s="34"/>
      <c r="GR12" s="34"/>
      <c r="GS12" s="34"/>
      <c r="GT12" s="34"/>
      <c r="GU12" s="34"/>
      <c r="GV12" s="34"/>
      <c r="GW12" s="34"/>
      <c r="GX12" s="34"/>
      <c r="GY12" s="34"/>
      <c r="GZ12" s="34"/>
      <c r="HA12" s="34"/>
      <c r="HB12" s="34"/>
      <c r="HC12" s="34"/>
      <c r="HD12" s="34"/>
      <c r="HE12" s="34"/>
      <c r="HF12" s="34"/>
      <c r="HG12" s="34"/>
      <c r="HH12" s="34"/>
      <c r="HI12" s="34"/>
      <c r="HJ12" s="34"/>
      <c r="HK12" s="34"/>
      <c r="HL12" s="34"/>
      <c r="HM12" s="34"/>
      <c r="HN12" s="34"/>
      <c r="HO12" s="34"/>
      <c r="HP12" s="34"/>
      <c r="HQ12" s="34"/>
      <c r="HR12" s="34"/>
      <c r="HS12" s="34"/>
      <c r="HT12" s="34"/>
      <c r="HU12" s="34"/>
      <c r="HV12" s="34"/>
      <c r="HW12" s="34"/>
      <c r="HX12" s="34"/>
      <c r="HY12" s="34"/>
      <c r="HZ12" s="34"/>
      <c r="IA12" s="34"/>
      <c r="IB12" s="34"/>
      <c r="IC12" s="34"/>
      <c r="ID12" s="34"/>
      <c r="IE12" s="34"/>
      <c r="IF12" s="34"/>
      <c r="IG12" s="34"/>
      <c r="IH12" s="34"/>
      <c r="II12" s="34"/>
      <c r="IJ12" s="34"/>
      <c r="IK12" s="34"/>
      <c r="IL12" s="34"/>
      <c r="IM12" s="34"/>
      <c r="IN12" s="34"/>
      <c r="IO12" s="34"/>
      <c r="IP12" s="34"/>
      <c r="IQ12" s="34"/>
      <c r="IR12" s="34"/>
      <c r="IS12" s="34"/>
      <c r="IT12" s="34"/>
      <c r="IU12" s="34"/>
      <c r="IV12" s="34"/>
      <c r="IW12" s="34"/>
      <c r="IX12" s="34"/>
      <c r="IY12" s="34"/>
      <c r="IZ12" s="34"/>
      <c r="JA12" s="34"/>
      <c r="JB12" s="34"/>
      <c r="JC12" s="34"/>
      <c r="JD12" s="34"/>
      <c r="JE12" s="34"/>
      <c r="JF12" s="34"/>
      <c r="JG12" s="34"/>
      <c r="JH12" s="34"/>
      <c r="JI12" s="34"/>
      <c r="JJ12" s="34"/>
      <c r="JK12" s="34"/>
      <c r="JL12" s="34"/>
      <c r="JM12" s="34"/>
      <c r="JN12" s="34"/>
      <c r="JO12" s="34"/>
      <c r="JP12" s="34"/>
      <c r="JQ12" s="34"/>
      <c r="JR12" s="34"/>
      <c r="JS12" s="34"/>
      <c r="JT12" s="34"/>
      <c r="JU12" s="34"/>
      <c r="JV12" s="34"/>
      <c r="JW12" s="34"/>
      <c r="JX12" s="34"/>
      <c r="JY12" s="34"/>
      <c r="JZ12" s="34"/>
      <c r="KA12" s="34"/>
      <c r="KB12" s="34"/>
      <c r="KC12" s="34"/>
      <c r="KD12" s="34"/>
      <c r="KE12" s="34"/>
      <c r="KF12" s="34"/>
      <c r="KG12" s="34"/>
      <c r="KH12" s="34"/>
      <c r="KI12" s="34"/>
      <c r="KJ12" s="34"/>
      <c r="KK12" s="34"/>
      <c r="KL12" s="34"/>
      <c r="KM12" s="34"/>
      <c r="KN12" s="34"/>
      <c r="KO12" s="34"/>
      <c r="KP12" s="34"/>
      <c r="KQ12" s="34"/>
      <c r="KR12" s="34"/>
      <c r="KS12" s="34"/>
      <c r="KT12" s="34"/>
      <c r="KU12" s="34"/>
      <c r="KV12" s="34"/>
      <c r="KW12" s="34"/>
      <c r="KX12" s="34"/>
      <c r="KY12" s="34"/>
      <c r="KZ12" s="34"/>
      <c r="LA12" s="34"/>
      <c r="LB12" s="34"/>
      <c r="LC12" s="34"/>
      <c r="LD12" s="34"/>
      <c r="LE12" s="34"/>
      <c r="LF12" s="34"/>
      <c r="LG12" s="34"/>
      <c r="LH12" s="34"/>
      <c r="LI12" s="34"/>
      <c r="LJ12" s="34"/>
      <c r="LK12" s="34"/>
      <c r="LL12" s="34"/>
      <c r="LM12" s="34"/>
      <c r="LN12" s="34"/>
      <c r="LO12" s="34"/>
      <c r="LP12" s="34"/>
      <c r="LQ12" s="34"/>
      <c r="LR12" s="34"/>
      <c r="LS12" s="34"/>
      <c r="LT12" s="34"/>
      <c r="LU12" s="34"/>
      <c r="LV12" s="34"/>
      <c r="LW12" s="34"/>
      <c r="LX12" s="34"/>
      <c r="LY12" s="34"/>
      <c r="LZ12" s="34"/>
      <c r="MA12" s="34"/>
      <c r="MB12" s="34"/>
      <c r="MC12" s="34"/>
      <c r="MD12" s="34"/>
      <c r="ME12" s="34"/>
      <c r="MF12" s="34"/>
      <c r="MG12" s="34"/>
      <c r="MH12" s="34"/>
      <c r="MI12" s="34"/>
      <c r="MJ12" s="34"/>
      <c r="MK12" s="34"/>
      <c r="ML12" s="34"/>
      <c r="MM12" s="34"/>
      <c r="MN12" s="34"/>
      <c r="MO12" s="34"/>
      <c r="MP12" s="34"/>
      <c r="MQ12" s="34"/>
      <c r="MR12" s="34"/>
      <c r="MS12" s="34"/>
      <c r="MT12" s="34"/>
      <c r="MU12" s="34"/>
      <c r="MV12" s="34"/>
      <c r="MW12" s="34"/>
      <c r="MX12" s="34"/>
      <c r="MY12" s="34"/>
      <c r="MZ12" s="34"/>
      <c r="NA12" s="34"/>
      <c r="NB12" s="34"/>
      <c r="NC12" s="34"/>
      <c r="ND12" s="34"/>
      <c r="NE12" s="34"/>
      <c r="NF12" s="34"/>
      <c r="NG12" s="34"/>
      <c r="NH12" s="34"/>
      <c r="NI12" s="34"/>
      <c r="NJ12" s="34"/>
      <c r="NK12" s="34"/>
      <c r="NL12" s="34"/>
      <c r="NM12" s="34"/>
      <c r="NN12" s="34"/>
      <c r="NO12" s="34"/>
      <c r="NP12" s="34"/>
      <c r="NQ12" s="34"/>
      <c r="NR12" s="34"/>
      <c r="NS12" s="34"/>
      <c r="NT12" s="34"/>
      <c r="NU12" s="34"/>
      <c r="NV12" s="34"/>
      <c r="NW12" s="34"/>
      <c r="NX12" s="34"/>
      <c r="NY12" s="34"/>
      <c r="NZ12" s="34"/>
      <c r="OA12" s="34"/>
      <c r="OB12" s="34"/>
      <c r="OC12" s="34"/>
      <c r="OD12" s="34"/>
      <c r="OE12" s="34"/>
      <c r="OF12" s="34"/>
      <c r="OG12" s="34"/>
    </row>
    <row r="13" spans="1:442" s="5" customFormat="1" ht="13.5" thickBot="1">
      <c r="A13" s="53"/>
      <c r="B13" s="53"/>
      <c r="C13" s="53"/>
      <c r="D13" s="53"/>
      <c r="E13" s="53"/>
      <c r="F13" s="54"/>
      <c r="G13" s="49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</row>
    <row r="14" spans="1:442" s="5" customFormat="1" ht="13.5" thickBot="1">
      <c r="A14" s="41" t="s">
        <v>488</v>
      </c>
      <c r="B14" s="58" t="s">
        <v>490</v>
      </c>
      <c r="C14" s="49">
        <f>SUM(C11:C13)</f>
        <v>18070764</v>
      </c>
      <c r="D14" s="50">
        <f t="shared" ref="D14:G14" si="0">SUM(D11:D13)</f>
        <v>1.8250499999999999E-2</v>
      </c>
      <c r="E14" s="49">
        <f t="shared" si="0"/>
        <v>2007529.46</v>
      </c>
      <c r="F14" s="49">
        <f t="shared" si="0"/>
        <v>16464273.080400001</v>
      </c>
      <c r="G14" s="49">
        <f t="shared" si="0"/>
        <v>18471802.540399998</v>
      </c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</row>
    <row r="15" spans="1:442" ht="15">
      <c r="A15" s="19"/>
      <c r="B15" s="19"/>
      <c r="F15" s="5"/>
      <c r="G15" s="20"/>
    </row>
    <row r="16" spans="1:442" s="35" customFormat="1">
      <c r="A16" s="36">
        <v>7716</v>
      </c>
      <c r="B16" s="37" t="s">
        <v>466</v>
      </c>
      <c r="C16" s="27">
        <v>0</v>
      </c>
      <c r="D16" s="28">
        <v>0</v>
      </c>
      <c r="E16" s="27">
        <v>11437.09</v>
      </c>
      <c r="F16" s="63">
        <v>0</v>
      </c>
      <c r="G16" s="64">
        <v>11437.09</v>
      </c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34"/>
      <c r="FB16" s="34"/>
      <c r="FC16" s="34"/>
      <c r="FD16" s="34"/>
      <c r="FE16" s="34"/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  <c r="FZ16" s="34"/>
      <c r="GA16" s="34"/>
      <c r="GB16" s="34"/>
      <c r="GC16" s="34"/>
      <c r="GD16" s="34"/>
      <c r="GE16" s="34"/>
      <c r="GF16" s="34"/>
      <c r="GG16" s="34"/>
      <c r="GH16" s="34"/>
      <c r="GI16" s="34"/>
      <c r="GJ16" s="34"/>
      <c r="GK16" s="34"/>
      <c r="GL16" s="34"/>
      <c r="GM16" s="34"/>
      <c r="GN16" s="34"/>
      <c r="GO16" s="34"/>
      <c r="GP16" s="34"/>
      <c r="GQ16" s="34"/>
      <c r="GR16" s="34"/>
      <c r="GS16" s="34"/>
      <c r="GT16" s="34"/>
      <c r="GU16" s="34"/>
      <c r="GV16" s="34"/>
      <c r="GW16" s="34"/>
      <c r="GX16" s="34"/>
      <c r="GY16" s="34"/>
      <c r="GZ16" s="34"/>
      <c r="HA16" s="34"/>
      <c r="HB16" s="34"/>
      <c r="HC16" s="34"/>
      <c r="HD16" s="34"/>
      <c r="HE16" s="34"/>
      <c r="HF16" s="34"/>
      <c r="HG16" s="34"/>
      <c r="HH16" s="34"/>
      <c r="HI16" s="34"/>
      <c r="HJ16" s="34"/>
      <c r="HK16" s="34"/>
      <c r="HL16" s="34"/>
      <c r="HM16" s="34"/>
      <c r="HN16" s="34"/>
      <c r="HO16" s="34"/>
      <c r="HP16" s="34"/>
      <c r="HQ16" s="34"/>
      <c r="HR16" s="34"/>
      <c r="HS16" s="34"/>
      <c r="HT16" s="34"/>
      <c r="HU16" s="34"/>
      <c r="HV16" s="34"/>
      <c r="HW16" s="34"/>
      <c r="HX16" s="34"/>
      <c r="HY16" s="34"/>
      <c r="HZ16" s="34"/>
      <c r="IA16" s="34"/>
      <c r="IB16" s="34"/>
      <c r="IC16" s="34"/>
      <c r="ID16" s="34"/>
      <c r="IE16" s="34"/>
      <c r="IF16" s="34"/>
      <c r="IG16" s="34"/>
      <c r="IH16" s="34"/>
      <c r="II16" s="34"/>
      <c r="IJ16" s="34"/>
      <c r="IK16" s="34"/>
      <c r="IL16" s="34"/>
      <c r="IM16" s="34"/>
      <c r="IN16" s="34"/>
      <c r="IO16" s="34"/>
      <c r="IP16" s="34"/>
      <c r="IQ16" s="34"/>
      <c r="IR16" s="34"/>
      <c r="IS16" s="34"/>
      <c r="IT16" s="34"/>
      <c r="IU16" s="34"/>
      <c r="IV16" s="34"/>
      <c r="IW16" s="34"/>
      <c r="IX16" s="34"/>
      <c r="IY16" s="34"/>
      <c r="IZ16" s="34"/>
      <c r="JA16" s="34"/>
      <c r="JB16" s="34"/>
      <c r="JC16" s="34"/>
      <c r="JD16" s="34"/>
      <c r="JE16" s="34"/>
      <c r="JF16" s="34"/>
      <c r="JG16" s="34"/>
      <c r="JH16" s="34"/>
      <c r="JI16" s="34"/>
      <c r="JJ16" s="34"/>
      <c r="JK16" s="34"/>
      <c r="JL16" s="34"/>
      <c r="JM16" s="34"/>
      <c r="JN16" s="34"/>
      <c r="JO16" s="34"/>
      <c r="JP16" s="34"/>
      <c r="JQ16" s="34"/>
      <c r="JR16" s="34"/>
      <c r="JS16" s="34"/>
      <c r="JT16" s="34"/>
      <c r="JU16" s="34"/>
      <c r="JV16" s="34"/>
      <c r="JW16" s="34"/>
      <c r="JX16" s="34"/>
      <c r="JY16" s="34"/>
      <c r="JZ16" s="34"/>
      <c r="KA16" s="34"/>
      <c r="KB16" s="34"/>
      <c r="KC16" s="34"/>
      <c r="KD16" s="34"/>
      <c r="KE16" s="34"/>
      <c r="KF16" s="34"/>
      <c r="KG16" s="34"/>
      <c r="KH16" s="34"/>
      <c r="KI16" s="34"/>
      <c r="KJ16" s="34"/>
      <c r="KK16" s="34"/>
      <c r="KL16" s="34"/>
      <c r="KM16" s="34"/>
      <c r="KN16" s="34"/>
      <c r="KO16" s="34"/>
      <c r="KP16" s="34"/>
      <c r="KQ16" s="34"/>
      <c r="KR16" s="34"/>
      <c r="KS16" s="34"/>
      <c r="KT16" s="34"/>
      <c r="KU16" s="34"/>
      <c r="KV16" s="34"/>
      <c r="KW16" s="34"/>
      <c r="KX16" s="34"/>
      <c r="KY16" s="34"/>
      <c r="KZ16" s="34"/>
      <c r="LA16" s="34"/>
      <c r="LB16" s="34"/>
      <c r="LC16" s="34"/>
      <c r="LD16" s="34"/>
      <c r="LE16" s="34"/>
      <c r="LF16" s="34"/>
      <c r="LG16" s="34"/>
      <c r="LH16" s="34"/>
      <c r="LI16" s="34"/>
      <c r="LJ16" s="34"/>
      <c r="LK16" s="34"/>
      <c r="LL16" s="34"/>
      <c r="LM16" s="34"/>
      <c r="LN16" s="34"/>
      <c r="LO16" s="34"/>
      <c r="LP16" s="34"/>
      <c r="LQ16" s="34"/>
      <c r="LR16" s="34"/>
      <c r="LS16" s="34"/>
      <c r="LT16" s="34"/>
      <c r="LU16" s="34"/>
      <c r="LV16" s="34"/>
      <c r="LW16" s="34"/>
      <c r="LX16" s="34"/>
      <c r="LY16" s="34"/>
      <c r="LZ16" s="34"/>
      <c r="MA16" s="34"/>
      <c r="MB16" s="34"/>
      <c r="MC16" s="34"/>
      <c r="MD16" s="34"/>
      <c r="ME16" s="34"/>
      <c r="MF16" s="34"/>
      <c r="MG16" s="34"/>
      <c r="MH16" s="34"/>
      <c r="MI16" s="34"/>
      <c r="MJ16" s="34"/>
      <c r="MK16" s="34"/>
      <c r="ML16" s="34"/>
      <c r="MM16" s="34"/>
      <c r="MN16" s="34"/>
      <c r="MO16" s="34"/>
      <c r="MP16" s="34"/>
      <c r="MQ16" s="34"/>
      <c r="MR16" s="34"/>
      <c r="MS16" s="34"/>
      <c r="MT16" s="34"/>
      <c r="MU16" s="34"/>
      <c r="MV16" s="34"/>
      <c r="MW16" s="34"/>
      <c r="MX16" s="34"/>
      <c r="MY16" s="34"/>
      <c r="MZ16" s="34"/>
      <c r="NA16" s="34"/>
      <c r="NB16" s="34"/>
      <c r="NC16" s="34"/>
      <c r="ND16" s="34"/>
      <c r="NE16" s="34"/>
      <c r="NF16" s="34"/>
      <c r="NG16" s="34"/>
      <c r="NH16" s="34"/>
      <c r="NI16" s="34"/>
      <c r="NJ16" s="34"/>
      <c r="NK16" s="34"/>
      <c r="NL16" s="34"/>
      <c r="NM16" s="34"/>
      <c r="NN16" s="34"/>
      <c r="NO16" s="34"/>
      <c r="NP16" s="34"/>
      <c r="NQ16" s="34"/>
      <c r="NR16" s="34"/>
      <c r="NS16" s="34"/>
      <c r="NT16" s="34"/>
      <c r="NU16" s="34"/>
      <c r="NV16" s="34"/>
      <c r="NW16" s="34"/>
      <c r="NX16" s="34"/>
      <c r="NY16" s="34"/>
      <c r="NZ16" s="34"/>
      <c r="OA16" s="34"/>
      <c r="OB16" s="34"/>
      <c r="OC16" s="34"/>
      <c r="OD16" s="34"/>
      <c r="OE16" s="34"/>
      <c r="OF16" s="34"/>
      <c r="OG16" s="34"/>
    </row>
    <row r="17" spans="1:397" s="35" customFormat="1">
      <c r="A17" s="36">
        <v>7718</v>
      </c>
      <c r="B17" s="37" t="s">
        <v>263</v>
      </c>
      <c r="C17" s="27">
        <v>0</v>
      </c>
      <c r="D17" s="28">
        <v>0</v>
      </c>
      <c r="E17" s="27">
        <v>11897.64</v>
      </c>
      <c r="F17" s="63">
        <v>0</v>
      </c>
      <c r="G17" s="64">
        <v>11897.64</v>
      </c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34"/>
      <c r="FB17" s="34"/>
      <c r="FC17" s="34"/>
      <c r="FD17" s="34"/>
      <c r="FE17" s="34"/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  <c r="FZ17" s="34"/>
      <c r="GA17" s="34"/>
      <c r="GB17" s="34"/>
      <c r="GC17" s="34"/>
      <c r="GD17" s="34"/>
      <c r="GE17" s="34"/>
      <c r="GF17" s="34"/>
      <c r="GG17" s="34"/>
      <c r="GH17" s="34"/>
      <c r="GI17" s="34"/>
      <c r="GJ17" s="34"/>
      <c r="GK17" s="34"/>
      <c r="GL17" s="34"/>
      <c r="GM17" s="34"/>
      <c r="GN17" s="34"/>
      <c r="GO17" s="34"/>
      <c r="GP17" s="34"/>
      <c r="GQ17" s="34"/>
      <c r="GR17" s="34"/>
      <c r="GS17" s="34"/>
      <c r="GT17" s="34"/>
      <c r="GU17" s="34"/>
      <c r="GV17" s="34"/>
      <c r="GW17" s="34"/>
      <c r="GX17" s="34"/>
      <c r="GY17" s="34"/>
      <c r="GZ17" s="34"/>
      <c r="HA17" s="34"/>
      <c r="HB17" s="34"/>
      <c r="HC17" s="34"/>
      <c r="HD17" s="34"/>
      <c r="HE17" s="34"/>
      <c r="HF17" s="34"/>
      <c r="HG17" s="34"/>
      <c r="HH17" s="34"/>
      <c r="HI17" s="34"/>
      <c r="HJ17" s="34"/>
      <c r="HK17" s="34"/>
      <c r="HL17" s="34"/>
      <c r="HM17" s="34"/>
      <c r="HN17" s="34"/>
      <c r="HO17" s="34"/>
      <c r="HP17" s="34"/>
      <c r="HQ17" s="34"/>
      <c r="HR17" s="34"/>
      <c r="HS17" s="34"/>
      <c r="HT17" s="34"/>
      <c r="HU17" s="34"/>
      <c r="HV17" s="34"/>
      <c r="HW17" s="34"/>
      <c r="HX17" s="34"/>
      <c r="HY17" s="34"/>
      <c r="HZ17" s="34"/>
      <c r="IA17" s="34"/>
      <c r="IB17" s="34"/>
      <c r="IC17" s="34"/>
      <c r="ID17" s="34"/>
      <c r="IE17" s="34"/>
      <c r="IF17" s="34"/>
      <c r="IG17" s="34"/>
      <c r="IH17" s="34"/>
      <c r="II17" s="34"/>
      <c r="IJ17" s="34"/>
      <c r="IK17" s="34"/>
      <c r="IL17" s="34"/>
      <c r="IM17" s="34"/>
      <c r="IN17" s="34"/>
      <c r="IO17" s="34"/>
      <c r="IP17" s="34"/>
      <c r="IQ17" s="34"/>
      <c r="IR17" s="34"/>
      <c r="IS17" s="34"/>
      <c r="IT17" s="34"/>
      <c r="IU17" s="34"/>
      <c r="IV17" s="34"/>
      <c r="IW17" s="34"/>
      <c r="IX17" s="34"/>
      <c r="IY17" s="34"/>
      <c r="IZ17" s="34"/>
      <c r="JA17" s="34"/>
      <c r="JB17" s="34"/>
      <c r="JC17" s="34"/>
      <c r="JD17" s="34"/>
      <c r="JE17" s="34"/>
      <c r="JF17" s="34"/>
      <c r="JG17" s="34"/>
      <c r="JH17" s="34"/>
      <c r="JI17" s="34"/>
      <c r="JJ17" s="34"/>
      <c r="JK17" s="34"/>
      <c r="JL17" s="34"/>
      <c r="JM17" s="34"/>
      <c r="JN17" s="34"/>
      <c r="JO17" s="34"/>
      <c r="JP17" s="34"/>
      <c r="JQ17" s="34"/>
      <c r="JR17" s="34"/>
      <c r="JS17" s="34"/>
      <c r="JT17" s="34"/>
      <c r="JU17" s="34"/>
      <c r="JV17" s="34"/>
      <c r="JW17" s="34"/>
      <c r="JX17" s="34"/>
      <c r="JY17" s="34"/>
      <c r="JZ17" s="34"/>
      <c r="KA17" s="34"/>
      <c r="KB17" s="34"/>
      <c r="KC17" s="34"/>
      <c r="KD17" s="34"/>
      <c r="KE17" s="34"/>
      <c r="KF17" s="34"/>
      <c r="KG17" s="34"/>
      <c r="KH17" s="34"/>
      <c r="KI17" s="34"/>
      <c r="KJ17" s="34"/>
      <c r="KK17" s="34"/>
      <c r="KL17" s="34"/>
      <c r="KM17" s="34"/>
      <c r="KN17" s="34"/>
      <c r="KO17" s="34"/>
      <c r="KP17" s="34"/>
      <c r="KQ17" s="34"/>
      <c r="KR17" s="34"/>
      <c r="KS17" s="34"/>
      <c r="KT17" s="34"/>
      <c r="KU17" s="34"/>
      <c r="KV17" s="34"/>
      <c r="KW17" s="34"/>
      <c r="KX17" s="34"/>
      <c r="KY17" s="34"/>
      <c r="KZ17" s="34"/>
      <c r="LA17" s="34"/>
      <c r="LB17" s="34"/>
      <c r="LC17" s="34"/>
      <c r="LD17" s="34"/>
      <c r="LE17" s="34"/>
      <c r="LF17" s="34"/>
      <c r="LG17" s="34"/>
      <c r="LH17" s="34"/>
      <c r="LI17" s="34"/>
      <c r="LJ17" s="34"/>
      <c r="LK17" s="34"/>
      <c r="LL17" s="34"/>
      <c r="LM17" s="34"/>
      <c r="LN17" s="34"/>
      <c r="LO17" s="34"/>
      <c r="LP17" s="34"/>
      <c r="LQ17" s="34"/>
      <c r="LR17" s="34"/>
      <c r="LS17" s="34"/>
      <c r="LT17" s="34"/>
      <c r="LU17" s="34"/>
      <c r="LV17" s="34"/>
      <c r="LW17" s="34"/>
      <c r="LX17" s="34"/>
      <c r="LY17" s="34"/>
      <c r="LZ17" s="34"/>
      <c r="MA17" s="34"/>
      <c r="MB17" s="34"/>
      <c r="MC17" s="34"/>
      <c r="MD17" s="34"/>
      <c r="ME17" s="34"/>
      <c r="MF17" s="34"/>
      <c r="MG17" s="34"/>
      <c r="MH17" s="34"/>
      <c r="MI17" s="34"/>
      <c r="MJ17" s="34"/>
      <c r="MK17" s="34"/>
      <c r="ML17" s="34"/>
      <c r="MM17" s="34"/>
      <c r="MN17" s="34"/>
      <c r="MO17" s="34"/>
      <c r="MP17" s="34"/>
      <c r="MQ17" s="34"/>
      <c r="MR17" s="34"/>
      <c r="MS17" s="34"/>
      <c r="MT17" s="34"/>
      <c r="MU17" s="34"/>
      <c r="MV17" s="34"/>
      <c r="MW17" s="34"/>
      <c r="MX17" s="34"/>
      <c r="MY17" s="34"/>
      <c r="MZ17" s="34"/>
      <c r="NA17" s="34"/>
      <c r="NB17" s="34"/>
      <c r="NC17" s="34"/>
      <c r="ND17" s="34"/>
      <c r="NE17" s="34"/>
      <c r="NF17" s="34"/>
      <c r="NG17" s="34"/>
      <c r="NH17" s="34"/>
      <c r="NI17" s="34"/>
      <c r="NJ17" s="34"/>
      <c r="NK17" s="34"/>
      <c r="NL17" s="34"/>
      <c r="NM17" s="34"/>
      <c r="NN17" s="34"/>
      <c r="NO17" s="34"/>
      <c r="NP17" s="34"/>
      <c r="NQ17" s="34"/>
      <c r="NR17" s="34"/>
      <c r="NS17" s="34"/>
      <c r="NT17" s="34"/>
      <c r="NU17" s="34"/>
      <c r="NV17" s="34"/>
      <c r="NW17" s="34"/>
      <c r="NX17" s="34"/>
      <c r="NY17" s="34"/>
      <c r="NZ17" s="34"/>
      <c r="OA17" s="34"/>
      <c r="OB17" s="34"/>
      <c r="OC17" s="34"/>
      <c r="OD17" s="34"/>
      <c r="OE17" s="34"/>
      <c r="OF17" s="34"/>
      <c r="OG17" s="34"/>
    </row>
    <row r="18" spans="1:397" s="35" customFormat="1">
      <c r="A18" s="36">
        <v>7720</v>
      </c>
      <c r="B18" s="37" t="s">
        <v>264</v>
      </c>
      <c r="C18" s="27">
        <v>0</v>
      </c>
      <c r="D18" s="28">
        <v>0</v>
      </c>
      <c r="E18" s="27">
        <v>5530.3</v>
      </c>
      <c r="F18" s="63">
        <v>0</v>
      </c>
      <c r="G18" s="64">
        <v>5530.3</v>
      </c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4"/>
      <c r="GL18" s="34"/>
      <c r="GM18" s="34"/>
      <c r="GN18" s="34"/>
      <c r="GO18" s="34"/>
      <c r="GP18" s="34"/>
      <c r="GQ18" s="34"/>
      <c r="GR18" s="34"/>
      <c r="GS18" s="34"/>
      <c r="GT18" s="34"/>
      <c r="GU18" s="34"/>
      <c r="GV18" s="34"/>
      <c r="GW18" s="34"/>
      <c r="GX18" s="34"/>
      <c r="GY18" s="34"/>
      <c r="GZ18" s="34"/>
      <c r="HA18" s="34"/>
      <c r="HB18" s="34"/>
      <c r="HC18" s="34"/>
      <c r="HD18" s="34"/>
      <c r="HE18" s="34"/>
      <c r="HF18" s="34"/>
      <c r="HG18" s="34"/>
      <c r="HH18" s="34"/>
      <c r="HI18" s="34"/>
      <c r="HJ18" s="34"/>
      <c r="HK18" s="34"/>
      <c r="HL18" s="34"/>
      <c r="HM18" s="34"/>
      <c r="HN18" s="34"/>
      <c r="HO18" s="34"/>
      <c r="HP18" s="34"/>
      <c r="HQ18" s="34"/>
      <c r="HR18" s="34"/>
      <c r="HS18" s="34"/>
      <c r="HT18" s="34"/>
      <c r="HU18" s="34"/>
      <c r="HV18" s="34"/>
      <c r="HW18" s="34"/>
      <c r="HX18" s="34"/>
      <c r="HY18" s="34"/>
      <c r="HZ18" s="34"/>
      <c r="IA18" s="34"/>
      <c r="IB18" s="34"/>
      <c r="IC18" s="34"/>
      <c r="ID18" s="34"/>
      <c r="IE18" s="34"/>
      <c r="IF18" s="34"/>
      <c r="IG18" s="34"/>
      <c r="IH18" s="34"/>
      <c r="II18" s="34"/>
      <c r="IJ18" s="34"/>
      <c r="IK18" s="34"/>
      <c r="IL18" s="34"/>
      <c r="IM18" s="34"/>
      <c r="IN18" s="34"/>
      <c r="IO18" s="34"/>
      <c r="IP18" s="34"/>
      <c r="IQ18" s="34"/>
      <c r="IR18" s="34"/>
      <c r="IS18" s="34"/>
      <c r="IT18" s="34"/>
      <c r="IU18" s="34"/>
      <c r="IV18" s="34"/>
      <c r="IW18" s="34"/>
      <c r="IX18" s="34"/>
      <c r="IY18" s="34"/>
      <c r="IZ18" s="34"/>
      <c r="JA18" s="34"/>
      <c r="JB18" s="34"/>
      <c r="JC18" s="34"/>
      <c r="JD18" s="34"/>
      <c r="JE18" s="34"/>
      <c r="JF18" s="34"/>
      <c r="JG18" s="34"/>
      <c r="JH18" s="34"/>
      <c r="JI18" s="34"/>
      <c r="JJ18" s="34"/>
      <c r="JK18" s="34"/>
      <c r="JL18" s="34"/>
      <c r="JM18" s="34"/>
      <c r="JN18" s="34"/>
      <c r="JO18" s="34"/>
      <c r="JP18" s="34"/>
      <c r="JQ18" s="34"/>
      <c r="JR18" s="34"/>
      <c r="JS18" s="34"/>
      <c r="JT18" s="34"/>
      <c r="JU18" s="34"/>
      <c r="JV18" s="34"/>
      <c r="JW18" s="34"/>
      <c r="JX18" s="34"/>
      <c r="JY18" s="34"/>
      <c r="JZ18" s="34"/>
      <c r="KA18" s="34"/>
      <c r="KB18" s="34"/>
      <c r="KC18" s="34"/>
      <c r="KD18" s="34"/>
      <c r="KE18" s="34"/>
      <c r="KF18" s="34"/>
      <c r="KG18" s="34"/>
      <c r="KH18" s="34"/>
      <c r="KI18" s="34"/>
      <c r="KJ18" s="34"/>
      <c r="KK18" s="34"/>
      <c r="KL18" s="34"/>
      <c r="KM18" s="34"/>
      <c r="KN18" s="34"/>
      <c r="KO18" s="34"/>
      <c r="KP18" s="34"/>
      <c r="KQ18" s="34"/>
      <c r="KR18" s="34"/>
      <c r="KS18" s="34"/>
      <c r="KT18" s="34"/>
      <c r="KU18" s="34"/>
      <c r="KV18" s="34"/>
      <c r="KW18" s="34"/>
      <c r="KX18" s="34"/>
      <c r="KY18" s="34"/>
      <c r="KZ18" s="34"/>
      <c r="LA18" s="34"/>
      <c r="LB18" s="34"/>
      <c r="LC18" s="34"/>
      <c r="LD18" s="34"/>
      <c r="LE18" s="34"/>
      <c r="LF18" s="34"/>
      <c r="LG18" s="34"/>
      <c r="LH18" s="34"/>
      <c r="LI18" s="34"/>
      <c r="LJ18" s="34"/>
      <c r="LK18" s="34"/>
      <c r="LL18" s="34"/>
      <c r="LM18" s="34"/>
      <c r="LN18" s="34"/>
      <c r="LO18" s="34"/>
      <c r="LP18" s="34"/>
      <c r="LQ18" s="34"/>
      <c r="LR18" s="34"/>
      <c r="LS18" s="34"/>
      <c r="LT18" s="34"/>
      <c r="LU18" s="34"/>
      <c r="LV18" s="34"/>
      <c r="LW18" s="34"/>
      <c r="LX18" s="34"/>
      <c r="LY18" s="34"/>
      <c r="LZ18" s="34"/>
      <c r="MA18" s="34"/>
      <c r="MB18" s="34"/>
      <c r="MC18" s="34"/>
      <c r="MD18" s="34"/>
      <c r="ME18" s="34"/>
      <c r="MF18" s="34"/>
      <c r="MG18" s="34"/>
      <c r="MH18" s="34"/>
      <c r="MI18" s="34"/>
      <c r="MJ18" s="34"/>
      <c r="MK18" s="34"/>
      <c r="ML18" s="34"/>
      <c r="MM18" s="34"/>
      <c r="MN18" s="34"/>
      <c r="MO18" s="34"/>
      <c r="MP18" s="34"/>
      <c r="MQ18" s="34"/>
      <c r="MR18" s="34"/>
      <c r="MS18" s="34"/>
      <c r="MT18" s="34"/>
      <c r="MU18" s="34"/>
      <c r="MV18" s="34"/>
      <c r="MW18" s="34"/>
      <c r="MX18" s="34"/>
      <c r="MY18" s="34"/>
      <c r="MZ18" s="34"/>
      <c r="NA18" s="34"/>
      <c r="NB18" s="34"/>
      <c r="NC18" s="34"/>
      <c r="ND18" s="34"/>
      <c r="NE18" s="34"/>
      <c r="NF18" s="34"/>
      <c r="NG18" s="34"/>
      <c r="NH18" s="34"/>
      <c r="NI18" s="34"/>
      <c r="NJ18" s="34"/>
      <c r="NK18" s="34"/>
      <c r="NL18" s="34"/>
      <c r="NM18" s="34"/>
      <c r="NN18" s="34"/>
      <c r="NO18" s="34"/>
      <c r="NP18" s="34"/>
      <c r="NQ18" s="34"/>
      <c r="NR18" s="34"/>
      <c r="NS18" s="34"/>
      <c r="NT18" s="34"/>
      <c r="NU18" s="34"/>
      <c r="NV18" s="34"/>
      <c r="NW18" s="34"/>
      <c r="NX18" s="34"/>
      <c r="NY18" s="34"/>
      <c r="NZ18" s="34"/>
      <c r="OA18" s="34"/>
      <c r="OB18" s="34"/>
      <c r="OC18" s="34"/>
      <c r="OD18" s="34"/>
      <c r="OE18" s="34"/>
      <c r="OF18" s="34"/>
      <c r="OG18" s="34"/>
    </row>
    <row r="19" spans="1:397" s="35" customFormat="1">
      <c r="A19" s="36">
        <v>7724</v>
      </c>
      <c r="B19" s="37" t="s">
        <v>265</v>
      </c>
      <c r="C19" s="27">
        <v>0</v>
      </c>
      <c r="D19" s="28">
        <v>0</v>
      </c>
      <c r="E19" s="27">
        <v>3309.54</v>
      </c>
      <c r="F19" s="63">
        <v>0</v>
      </c>
      <c r="G19" s="64">
        <v>3309.54</v>
      </c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34"/>
      <c r="FB19" s="34"/>
      <c r="FC19" s="34"/>
      <c r="FD19" s="34"/>
      <c r="FE19" s="34"/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  <c r="FZ19" s="34"/>
      <c r="GA19" s="34"/>
      <c r="GB19" s="34"/>
      <c r="GC19" s="34"/>
      <c r="GD19" s="34"/>
      <c r="GE19" s="34"/>
      <c r="GF19" s="34"/>
      <c r="GG19" s="34"/>
      <c r="GH19" s="34"/>
      <c r="GI19" s="34"/>
      <c r="GJ19" s="34"/>
      <c r="GK19" s="34"/>
      <c r="GL19" s="34"/>
      <c r="GM19" s="34"/>
      <c r="GN19" s="34"/>
      <c r="GO19" s="34"/>
      <c r="GP19" s="34"/>
      <c r="GQ19" s="34"/>
      <c r="GR19" s="34"/>
      <c r="GS19" s="34"/>
      <c r="GT19" s="34"/>
      <c r="GU19" s="34"/>
      <c r="GV19" s="34"/>
      <c r="GW19" s="34"/>
      <c r="GX19" s="34"/>
      <c r="GY19" s="34"/>
      <c r="GZ19" s="34"/>
      <c r="HA19" s="34"/>
      <c r="HB19" s="34"/>
      <c r="HC19" s="34"/>
      <c r="HD19" s="34"/>
      <c r="HE19" s="34"/>
      <c r="HF19" s="34"/>
      <c r="HG19" s="34"/>
      <c r="HH19" s="34"/>
      <c r="HI19" s="34"/>
      <c r="HJ19" s="34"/>
      <c r="HK19" s="34"/>
      <c r="HL19" s="34"/>
      <c r="HM19" s="34"/>
      <c r="HN19" s="34"/>
      <c r="HO19" s="34"/>
      <c r="HP19" s="34"/>
      <c r="HQ19" s="34"/>
      <c r="HR19" s="34"/>
      <c r="HS19" s="34"/>
      <c r="HT19" s="34"/>
      <c r="HU19" s="34"/>
      <c r="HV19" s="34"/>
      <c r="HW19" s="34"/>
      <c r="HX19" s="34"/>
      <c r="HY19" s="34"/>
      <c r="HZ19" s="34"/>
      <c r="IA19" s="34"/>
      <c r="IB19" s="34"/>
      <c r="IC19" s="34"/>
      <c r="ID19" s="34"/>
      <c r="IE19" s="34"/>
      <c r="IF19" s="34"/>
      <c r="IG19" s="34"/>
      <c r="IH19" s="34"/>
      <c r="II19" s="34"/>
      <c r="IJ19" s="34"/>
      <c r="IK19" s="34"/>
      <c r="IL19" s="34"/>
      <c r="IM19" s="34"/>
      <c r="IN19" s="34"/>
      <c r="IO19" s="34"/>
      <c r="IP19" s="34"/>
      <c r="IQ19" s="34"/>
      <c r="IR19" s="34"/>
      <c r="IS19" s="34"/>
      <c r="IT19" s="34"/>
      <c r="IU19" s="34"/>
      <c r="IV19" s="34"/>
      <c r="IW19" s="34"/>
      <c r="IX19" s="34"/>
      <c r="IY19" s="34"/>
      <c r="IZ19" s="34"/>
      <c r="JA19" s="34"/>
      <c r="JB19" s="34"/>
      <c r="JC19" s="34"/>
      <c r="JD19" s="34"/>
      <c r="JE19" s="34"/>
      <c r="JF19" s="34"/>
      <c r="JG19" s="34"/>
      <c r="JH19" s="34"/>
      <c r="JI19" s="34"/>
      <c r="JJ19" s="34"/>
      <c r="JK19" s="34"/>
      <c r="JL19" s="34"/>
      <c r="JM19" s="34"/>
      <c r="JN19" s="34"/>
      <c r="JO19" s="34"/>
      <c r="JP19" s="34"/>
      <c r="JQ19" s="34"/>
      <c r="JR19" s="34"/>
      <c r="JS19" s="34"/>
      <c r="JT19" s="34"/>
      <c r="JU19" s="34"/>
      <c r="JV19" s="34"/>
      <c r="JW19" s="34"/>
      <c r="JX19" s="34"/>
      <c r="JY19" s="34"/>
      <c r="JZ19" s="34"/>
      <c r="KA19" s="34"/>
      <c r="KB19" s="34"/>
      <c r="KC19" s="34"/>
      <c r="KD19" s="34"/>
      <c r="KE19" s="34"/>
      <c r="KF19" s="34"/>
      <c r="KG19" s="34"/>
      <c r="KH19" s="34"/>
      <c r="KI19" s="34"/>
      <c r="KJ19" s="34"/>
      <c r="KK19" s="34"/>
      <c r="KL19" s="34"/>
      <c r="KM19" s="34"/>
      <c r="KN19" s="34"/>
      <c r="KO19" s="34"/>
      <c r="KP19" s="34"/>
      <c r="KQ19" s="34"/>
      <c r="KR19" s="34"/>
      <c r="KS19" s="34"/>
      <c r="KT19" s="34"/>
      <c r="KU19" s="34"/>
      <c r="KV19" s="34"/>
      <c r="KW19" s="34"/>
      <c r="KX19" s="34"/>
      <c r="KY19" s="34"/>
      <c r="KZ19" s="34"/>
      <c r="LA19" s="34"/>
      <c r="LB19" s="34"/>
      <c r="LC19" s="34"/>
      <c r="LD19" s="34"/>
      <c r="LE19" s="34"/>
      <c r="LF19" s="34"/>
      <c r="LG19" s="34"/>
      <c r="LH19" s="34"/>
      <c r="LI19" s="34"/>
      <c r="LJ19" s="34"/>
      <c r="LK19" s="34"/>
      <c r="LL19" s="34"/>
      <c r="LM19" s="34"/>
      <c r="LN19" s="34"/>
      <c r="LO19" s="34"/>
      <c r="LP19" s="34"/>
      <c r="LQ19" s="34"/>
      <c r="LR19" s="34"/>
      <c r="LS19" s="34"/>
      <c r="LT19" s="34"/>
      <c r="LU19" s="34"/>
      <c r="LV19" s="34"/>
      <c r="LW19" s="34"/>
      <c r="LX19" s="34"/>
      <c r="LY19" s="34"/>
      <c r="LZ19" s="34"/>
      <c r="MA19" s="34"/>
      <c r="MB19" s="34"/>
      <c r="MC19" s="34"/>
      <c r="MD19" s="34"/>
      <c r="ME19" s="34"/>
      <c r="MF19" s="34"/>
      <c r="MG19" s="34"/>
      <c r="MH19" s="34"/>
      <c r="MI19" s="34"/>
      <c r="MJ19" s="34"/>
      <c r="MK19" s="34"/>
      <c r="ML19" s="34"/>
      <c r="MM19" s="34"/>
      <c r="MN19" s="34"/>
      <c r="MO19" s="34"/>
      <c r="MP19" s="34"/>
      <c r="MQ19" s="34"/>
      <c r="MR19" s="34"/>
      <c r="MS19" s="34"/>
      <c r="MT19" s="34"/>
      <c r="MU19" s="34"/>
      <c r="MV19" s="34"/>
      <c r="MW19" s="34"/>
      <c r="MX19" s="34"/>
      <c r="MY19" s="34"/>
      <c r="MZ19" s="34"/>
      <c r="NA19" s="34"/>
      <c r="NB19" s="34"/>
      <c r="NC19" s="34"/>
      <c r="ND19" s="34"/>
      <c r="NE19" s="34"/>
      <c r="NF19" s="34"/>
      <c r="NG19" s="34"/>
      <c r="NH19" s="34"/>
      <c r="NI19" s="34"/>
      <c r="NJ19" s="34"/>
      <c r="NK19" s="34"/>
      <c r="NL19" s="34"/>
      <c r="NM19" s="34"/>
      <c r="NN19" s="34"/>
      <c r="NO19" s="34"/>
      <c r="NP19" s="34"/>
      <c r="NQ19" s="34"/>
      <c r="NR19" s="34"/>
      <c r="NS19" s="34"/>
      <c r="NT19" s="34"/>
      <c r="NU19" s="34"/>
      <c r="NV19" s="34"/>
      <c r="NW19" s="34"/>
      <c r="NX19" s="34"/>
      <c r="NY19" s="34"/>
      <c r="NZ19" s="34"/>
      <c r="OA19" s="34"/>
      <c r="OB19" s="34"/>
      <c r="OC19" s="34"/>
      <c r="OD19" s="34"/>
      <c r="OE19" s="34"/>
      <c r="OF19" s="34"/>
      <c r="OG19" s="34"/>
    </row>
    <row r="20" spans="1:397" s="35" customFormat="1">
      <c r="A20" s="36">
        <v>7725</v>
      </c>
      <c r="B20" s="37" t="s">
        <v>266</v>
      </c>
      <c r="C20" s="27">
        <v>0</v>
      </c>
      <c r="D20" s="28">
        <v>0</v>
      </c>
      <c r="E20" s="27">
        <v>1707.37</v>
      </c>
      <c r="F20" s="63">
        <v>0</v>
      </c>
      <c r="G20" s="64">
        <v>1707.37</v>
      </c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34"/>
      <c r="FB20" s="34"/>
      <c r="FC20" s="34"/>
      <c r="FD20" s="34"/>
      <c r="FE20" s="34"/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  <c r="FZ20" s="34"/>
      <c r="GA20" s="34"/>
      <c r="GB20" s="34"/>
      <c r="GC20" s="34"/>
      <c r="GD20" s="34"/>
      <c r="GE20" s="34"/>
      <c r="GF20" s="34"/>
      <c r="GG20" s="34"/>
      <c r="GH20" s="34"/>
      <c r="GI20" s="34"/>
      <c r="GJ20" s="34"/>
      <c r="GK20" s="34"/>
      <c r="GL20" s="34"/>
      <c r="GM20" s="34"/>
      <c r="GN20" s="34"/>
      <c r="GO20" s="34"/>
      <c r="GP20" s="34"/>
      <c r="GQ20" s="34"/>
      <c r="GR20" s="34"/>
      <c r="GS20" s="34"/>
      <c r="GT20" s="34"/>
      <c r="GU20" s="34"/>
      <c r="GV20" s="34"/>
      <c r="GW20" s="34"/>
      <c r="GX20" s="34"/>
      <c r="GY20" s="34"/>
      <c r="GZ20" s="34"/>
      <c r="HA20" s="34"/>
      <c r="HB20" s="34"/>
      <c r="HC20" s="34"/>
      <c r="HD20" s="34"/>
      <c r="HE20" s="34"/>
      <c r="HF20" s="34"/>
      <c r="HG20" s="34"/>
      <c r="HH20" s="34"/>
      <c r="HI20" s="34"/>
      <c r="HJ20" s="34"/>
      <c r="HK20" s="34"/>
      <c r="HL20" s="34"/>
      <c r="HM20" s="34"/>
      <c r="HN20" s="34"/>
      <c r="HO20" s="34"/>
      <c r="HP20" s="34"/>
      <c r="HQ20" s="34"/>
      <c r="HR20" s="34"/>
      <c r="HS20" s="34"/>
      <c r="HT20" s="34"/>
      <c r="HU20" s="34"/>
      <c r="HV20" s="34"/>
      <c r="HW20" s="34"/>
      <c r="HX20" s="34"/>
      <c r="HY20" s="34"/>
      <c r="HZ20" s="34"/>
      <c r="IA20" s="34"/>
      <c r="IB20" s="34"/>
      <c r="IC20" s="34"/>
      <c r="ID20" s="34"/>
      <c r="IE20" s="34"/>
      <c r="IF20" s="34"/>
      <c r="IG20" s="34"/>
      <c r="IH20" s="34"/>
      <c r="II20" s="34"/>
      <c r="IJ20" s="34"/>
      <c r="IK20" s="34"/>
      <c r="IL20" s="34"/>
      <c r="IM20" s="34"/>
      <c r="IN20" s="34"/>
      <c r="IO20" s="34"/>
      <c r="IP20" s="34"/>
      <c r="IQ20" s="34"/>
      <c r="IR20" s="34"/>
      <c r="IS20" s="34"/>
      <c r="IT20" s="34"/>
      <c r="IU20" s="34"/>
      <c r="IV20" s="34"/>
      <c r="IW20" s="34"/>
      <c r="IX20" s="34"/>
      <c r="IY20" s="34"/>
      <c r="IZ20" s="34"/>
      <c r="JA20" s="34"/>
      <c r="JB20" s="34"/>
      <c r="JC20" s="34"/>
      <c r="JD20" s="34"/>
      <c r="JE20" s="34"/>
      <c r="JF20" s="34"/>
      <c r="JG20" s="34"/>
      <c r="JH20" s="34"/>
      <c r="JI20" s="34"/>
      <c r="JJ20" s="34"/>
      <c r="JK20" s="34"/>
      <c r="JL20" s="34"/>
      <c r="JM20" s="34"/>
      <c r="JN20" s="34"/>
      <c r="JO20" s="34"/>
      <c r="JP20" s="34"/>
      <c r="JQ20" s="34"/>
      <c r="JR20" s="34"/>
      <c r="JS20" s="34"/>
      <c r="JT20" s="34"/>
      <c r="JU20" s="34"/>
      <c r="JV20" s="34"/>
      <c r="JW20" s="34"/>
      <c r="JX20" s="34"/>
      <c r="JY20" s="34"/>
      <c r="JZ20" s="34"/>
      <c r="KA20" s="34"/>
      <c r="KB20" s="34"/>
      <c r="KC20" s="34"/>
      <c r="KD20" s="34"/>
      <c r="KE20" s="34"/>
      <c r="KF20" s="34"/>
      <c r="KG20" s="34"/>
      <c r="KH20" s="34"/>
      <c r="KI20" s="34"/>
      <c r="KJ20" s="34"/>
      <c r="KK20" s="34"/>
      <c r="KL20" s="34"/>
      <c r="KM20" s="34"/>
      <c r="KN20" s="34"/>
      <c r="KO20" s="34"/>
      <c r="KP20" s="34"/>
      <c r="KQ20" s="34"/>
      <c r="KR20" s="34"/>
      <c r="KS20" s="34"/>
      <c r="KT20" s="34"/>
      <c r="KU20" s="34"/>
      <c r="KV20" s="34"/>
      <c r="KW20" s="34"/>
      <c r="KX20" s="34"/>
      <c r="KY20" s="34"/>
      <c r="KZ20" s="34"/>
      <c r="LA20" s="34"/>
      <c r="LB20" s="34"/>
      <c r="LC20" s="34"/>
      <c r="LD20" s="34"/>
      <c r="LE20" s="34"/>
      <c r="LF20" s="34"/>
      <c r="LG20" s="34"/>
      <c r="LH20" s="34"/>
      <c r="LI20" s="34"/>
      <c r="LJ20" s="34"/>
      <c r="LK20" s="34"/>
      <c r="LL20" s="34"/>
      <c r="LM20" s="34"/>
      <c r="LN20" s="34"/>
      <c r="LO20" s="34"/>
      <c r="LP20" s="34"/>
      <c r="LQ20" s="34"/>
      <c r="LR20" s="34"/>
      <c r="LS20" s="34"/>
      <c r="LT20" s="34"/>
      <c r="LU20" s="34"/>
      <c r="LV20" s="34"/>
      <c r="LW20" s="34"/>
      <c r="LX20" s="34"/>
      <c r="LY20" s="34"/>
      <c r="LZ20" s="34"/>
      <c r="MA20" s="34"/>
      <c r="MB20" s="34"/>
      <c r="MC20" s="34"/>
      <c r="MD20" s="34"/>
      <c r="ME20" s="34"/>
      <c r="MF20" s="34"/>
      <c r="MG20" s="34"/>
      <c r="MH20" s="34"/>
      <c r="MI20" s="34"/>
      <c r="MJ20" s="34"/>
      <c r="MK20" s="34"/>
      <c r="ML20" s="34"/>
      <c r="MM20" s="34"/>
      <c r="MN20" s="34"/>
      <c r="MO20" s="34"/>
      <c r="MP20" s="34"/>
      <c r="MQ20" s="34"/>
      <c r="MR20" s="34"/>
      <c r="MS20" s="34"/>
      <c r="MT20" s="34"/>
      <c r="MU20" s="34"/>
      <c r="MV20" s="34"/>
      <c r="MW20" s="34"/>
      <c r="MX20" s="34"/>
      <c r="MY20" s="34"/>
      <c r="MZ20" s="34"/>
      <c r="NA20" s="34"/>
      <c r="NB20" s="34"/>
      <c r="NC20" s="34"/>
      <c r="ND20" s="34"/>
      <c r="NE20" s="34"/>
      <c r="NF20" s="34"/>
      <c r="NG20" s="34"/>
      <c r="NH20" s="34"/>
      <c r="NI20" s="34"/>
      <c r="NJ20" s="34"/>
      <c r="NK20" s="34"/>
      <c r="NL20" s="34"/>
      <c r="NM20" s="34"/>
      <c r="NN20" s="34"/>
      <c r="NO20" s="34"/>
      <c r="NP20" s="34"/>
      <c r="NQ20" s="34"/>
      <c r="NR20" s="34"/>
      <c r="NS20" s="34"/>
      <c r="NT20" s="34"/>
      <c r="NU20" s="34"/>
      <c r="NV20" s="34"/>
      <c r="NW20" s="34"/>
      <c r="NX20" s="34"/>
      <c r="NY20" s="34"/>
      <c r="NZ20" s="34"/>
      <c r="OA20" s="34"/>
      <c r="OB20" s="34"/>
      <c r="OC20" s="34"/>
      <c r="OD20" s="34"/>
      <c r="OE20" s="34"/>
      <c r="OF20" s="34"/>
      <c r="OG20" s="34"/>
    </row>
    <row r="21" spans="1:397" s="35" customFormat="1">
      <c r="A21" s="36">
        <v>7727</v>
      </c>
      <c r="B21" s="37" t="s">
        <v>267</v>
      </c>
      <c r="C21" s="27">
        <v>0</v>
      </c>
      <c r="D21" s="28">
        <v>0</v>
      </c>
      <c r="E21" s="27">
        <v>2721.36</v>
      </c>
      <c r="F21" s="63">
        <v>0</v>
      </c>
      <c r="G21" s="64">
        <v>2721.36</v>
      </c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4"/>
      <c r="GB21" s="34"/>
      <c r="GC21" s="34"/>
      <c r="GD21" s="34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  <c r="JD21" s="34"/>
      <c r="JE21" s="34"/>
      <c r="JF21" s="34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4"/>
      <c r="JT21" s="34"/>
      <c r="JU21" s="34"/>
      <c r="JV21" s="34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4"/>
      <c r="KJ21" s="34"/>
      <c r="KK21" s="34"/>
      <c r="KL21" s="34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4"/>
      <c r="KZ21" s="34"/>
      <c r="LA21" s="34"/>
      <c r="LB21" s="34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4"/>
      <c r="LP21" s="34"/>
      <c r="LQ21" s="34"/>
      <c r="LR21" s="34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4"/>
      <c r="MF21" s="34"/>
      <c r="MG21" s="34"/>
      <c r="MH21" s="34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4"/>
      <c r="MV21" s="34"/>
      <c r="MW21" s="34"/>
      <c r="MX21" s="34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4"/>
      <c r="NL21" s="34"/>
      <c r="NM21" s="34"/>
      <c r="NN21" s="34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4"/>
      <c r="OB21" s="34"/>
      <c r="OC21" s="34"/>
      <c r="OD21" s="34"/>
      <c r="OE21" s="34"/>
      <c r="OF21" s="34"/>
      <c r="OG21" s="34"/>
    </row>
    <row r="22" spans="1:397" s="35" customFormat="1">
      <c r="A22" s="36">
        <v>7730</v>
      </c>
      <c r="B22" s="37" t="s">
        <v>268</v>
      </c>
      <c r="C22" s="27">
        <v>0</v>
      </c>
      <c r="D22" s="28">
        <v>0</v>
      </c>
      <c r="E22" s="27">
        <v>8622.44</v>
      </c>
      <c r="F22" s="63">
        <v>0</v>
      </c>
      <c r="G22" s="64">
        <v>8622.44</v>
      </c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34"/>
      <c r="FB22" s="34"/>
      <c r="FC22" s="34"/>
      <c r="FD22" s="34"/>
      <c r="FE22" s="34"/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  <c r="FZ22" s="34"/>
      <c r="GA22" s="34"/>
      <c r="GB22" s="34"/>
      <c r="GC22" s="34"/>
      <c r="GD22" s="34"/>
      <c r="GE22" s="34"/>
      <c r="GF22" s="34"/>
      <c r="GG22" s="34"/>
      <c r="GH22" s="34"/>
      <c r="GI22" s="34"/>
      <c r="GJ22" s="34"/>
      <c r="GK22" s="34"/>
      <c r="GL22" s="34"/>
      <c r="GM22" s="34"/>
      <c r="GN22" s="34"/>
      <c r="GO22" s="34"/>
      <c r="GP22" s="34"/>
      <c r="GQ22" s="34"/>
      <c r="GR22" s="34"/>
      <c r="GS22" s="34"/>
      <c r="GT22" s="34"/>
      <c r="GU22" s="34"/>
      <c r="GV22" s="34"/>
      <c r="GW22" s="34"/>
      <c r="GX22" s="34"/>
      <c r="GY22" s="34"/>
      <c r="GZ22" s="34"/>
      <c r="HA22" s="34"/>
      <c r="HB22" s="34"/>
      <c r="HC22" s="34"/>
      <c r="HD22" s="34"/>
      <c r="HE22" s="34"/>
      <c r="HF22" s="34"/>
      <c r="HG22" s="34"/>
      <c r="HH22" s="34"/>
      <c r="HI22" s="34"/>
      <c r="HJ22" s="34"/>
      <c r="HK22" s="34"/>
      <c r="HL22" s="34"/>
      <c r="HM22" s="34"/>
      <c r="HN22" s="34"/>
      <c r="HO22" s="34"/>
      <c r="HP22" s="34"/>
      <c r="HQ22" s="34"/>
      <c r="HR22" s="34"/>
      <c r="HS22" s="34"/>
      <c r="HT22" s="34"/>
      <c r="HU22" s="34"/>
      <c r="HV22" s="34"/>
      <c r="HW22" s="34"/>
      <c r="HX22" s="34"/>
      <c r="HY22" s="34"/>
      <c r="HZ22" s="34"/>
      <c r="IA22" s="34"/>
      <c r="IB22" s="34"/>
      <c r="IC22" s="34"/>
      <c r="ID22" s="34"/>
      <c r="IE22" s="34"/>
      <c r="IF22" s="34"/>
      <c r="IG22" s="34"/>
      <c r="IH22" s="34"/>
      <c r="II22" s="34"/>
      <c r="IJ22" s="34"/>
      <c r="IK22" s="34"/>
      <c r="IL22" s="34"/>
      <c r="IM22" s="34"/>
      <c r="IN22" s="34"/>
      <c r="IO22" s="34"/>
      <c r="IP22" s="34"/>
      <c r="IQ22" s="34"/>
      <c r="IR22" s="34"/>
      <c r="IS22" s="34"/>
      <c r="IT22" s="34"/>
      <c r="IU22" s="34"/>
      <c r="IV22" s="34"/>
      <c r="IW22" s="34"/>
      <c r="IX22" s="34"/>
      <c r="IY22" s="34"/>
      <c r="IZ22" s="34"/>
      <c r="JA22" s="34"/>
      <c r="JB22" s="34"/>
      <c r="JC22" s="34"/>
      <c r="JD22" s="34"/>
      <c r="JE22" s="34"/>
      <c r="JF22" s="34"/>
      <c r="JG22" s="34"/>
      <c r="JH22" s="34"/>
      <c r="JI22" s="34"/>
      <c r="JJ22" s="34"/>
      <c r="JK22" s="34"/>
      <c r="JL22" s="34"/>
      <c r="JM22" s="34"/>
      <c r="JN22" s="34"/>
      <c r="JO22" s="34"/>
      <c r="JP22" s="34"/>
      <c r="JQ22" s="34"/>
      <c r="JR22" s="34"/>
      <c r="JS22" s="34"/>
      <c r="JT22" s="34"/>
      <c r="JU22" s="34"/>
      <c r="JV22" s="34"/>
      <c r="JW22" s="34"/>
      <c r="JX22" s="34"/>
      <c r="JY22" s="34"/>
      <c r="JZ22" s="34"/>
      <c r="KA22" s="34"/>
      <c r="KB22" s="34"/>
      <c r="KC22" s="34"/>
      <c r="KD22" s="34"/>
      <c r="KE22" s="34"/>
      <c r="KF22" s="34"/>
      <c r="KG22" s="34"/>
      <c r="KH22" s="34"/>
      <c r="KI22" s="34"/>
      <c r="KJ22" s="34"/>
      <c r="KK22" s="34"/>
      <c r="KL22" s="34"/>
      <c r="KM22" s="34"/>
      <c r="KN22" s="34"/>
      <c r="KO22" s="34"/>
      <c r="KP22" s="34"/>
      <c r="KQ22" s="34"/>
      <c r="KR22" s="34"/>
      <c r="KS22" s="34"/>
      <c r="KT22" s="34"/>
      <c r="KU22" s="34"/>
      <c r="KV22" s="34"/>
      <c r="KW22" s="34"/>
      <c r="KX22" s="34"/>
      <c r="KY22" s="34"/>
      <c r="KZ22" s="34"/>
      <c r="LA22" s="34"/>
      <c r="LB22" s="34"/>
      <c r="LC22" s="34"/>
      <c r="LD22" s="34"/>
      <c r="LE22" s="34"/>
      <c r="LF22" s="34"/>
      <c r="LG22" s="34"/>
      <c r="LH22" s="34"/>
      <c r="LI22" s="34"/>
      <c r="LJ22" s="34"/>
      <c r="LK22" s="34"/>
      <c r="LL22" s="34"/>
      <c r="LM22" s="34"/>
      <c r="LN22" s="34"/>
      <c r="LO22" s="34"/>
      <c r="LP22" s="34"/>
      <c r="LQ22" s="34"/>
      <c r="LR22" s="34"/>
      <c r="LS22" s="34"/>
      <c r="LT22" s="34"/>
      <c r="LU22" s="34"/>
      <c r="LV22" s="34"/>
      <c r="LW22" s="34"/>
      <c r="LX22" s="34"/>
      <c r="LY22" s="34"/>
      <c r="LZ22" s="34"/>
      <c r="MA22" s="34"/>
      <c r="MB22" s="34"/>
      <c r="MC22" s="34"/>
      <c r="MD22" s="34"/>
      <c r="ME22" s="34"/>
      <c r="MF22" s="34"/>
      <c r="MG22" s="34"/>
      <c r="MH22" s="34"/>
      <c r="MI22" s="34"/>
      <c r="MJ22" s="34"/>
      <c r="MK22" s="34"/>
      <c r="ML22" s="34"/>
      <c r="MM22" s="34"/>
      <c r="MN22" s="34"/>
      <c r="MO22" s="34"/>
      <c r="MP22" s="34"/>
      <c r="MQ22" s="34"/>
      <c r="MR22" s="34"/>
      <c r="MS22" s="34"/>
      <c r="MT22" s="34"/>
      <c r="MU22" s="34"/>
      <c r="MV22" s="34"/>
      <c r="MW22" s="34"/>
      <c r="MX22" s="34"/>
      <c r="MY22" s="34"/>
      <c r="MZ22" s="34"/>
      <c r="NA22" s="34"/>
      <c r="NB22" s="34"/>
      <c r="NC22" s="34"/>
      <c r="ND22" s="34"/>
      <c r="NE22" s="34"/>
      <c r="NF22" s="34"/>
      <c r="NG22" s="34"/>
      <c r="NH22" s="34"/>
      <c r="NI22" s="34"/>
      <c r="NJ22" s="34"/>
      <c r="NK22" s="34"/>
      <c r="NL22" s="34"/>
      <c r="NM22" s="34"/>
      <c r="NN22" s="34"/>
      <c r="NO22" s="34"/>
      <c r="NP22" s="34"/>
      <c r="NQ22" s="34"/>
      <c r="NR22" s="34"/>
      <c r="NS22" s="34"/>
      <c r="NT22" s="34"/>
      <c r="NU22" s="34"/>
      <c r="NV22" s="34"/>
      <c r="NW22" s="34"/>
      <c r="NX22" s="34"/>
      <c r="NY22" s="34"/>
      <c r="NZ22" s="34"/>
      <c r="OA22" s="34"/>
      <c r="OB22" s="34"/>
      <c r="OC22" s="34"/>
      <c r="OD22" s="34"/>
      <c r="OE22" s="34"/>
      <c r="OF22" s="34"/>
      <c r="OG22" s="34"/>
    </row>
    <row r="23" spans="1:397" s="35" customFormat="1">
      <c r="A23" s="36">
        <v>7734</v>
      </c>
      <c r="B23" s="37" t="s">
        <v>269</v>
      </c>
      <c r="C23" s="27">
        <v>0</v>
      </c>
      <c r="D23" s="28">
        <v>0</v>
      </c>
      <c r="E23" s="27">
        <v>12144.83</v>
      </c>
      <c r="F23" s="63">
        <v>0</v>
      </c>
      <c r="G23" s="64">
        <v>12144.83</v>
      </c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4"/>
      <c r="GL23" s="34"/>
      <c r="GM23" s="34"/>
      <c r="GN23" s="34"/>
      <c r="GO23" s="34"/>
      <c r="GP23" s="34"/>
      <c r="GQ23" s="34"/>
      <c r="GR23" s="34"/>
      <c r="GS23" s="34"/>
      <c r="GT23" s="34"/>
      <c r="GU23" s="34"/>
      <c r="GV23" s="34"/>
      <c r="GW23" s="34"/>
      <c r="GX23" s="34"/>
      <c r="GY23" s="34"/>
      <c r="GZ23" s="34"/>
      <c r="HA23" s="34"/>
      <c r="HB23" s="34"/>
      <c r="HC23" s="34"/>
      <c r="HD23" s="34"/>
      <c r="HE23" s="34"/>
      <c r="HF23" s="34"/>
      <c r="HG23" s="34"/>
      <c r="HH23" s="34"/>
      <c r="HI23" s="34"/>
      <c r="HJ23" s="34"/>
      <c r="HK23" s="34"/>
      <c r="HL23" s="34"/>
      <c r="HM23" s="34"/>
      <c r="HN23" s="34"/>
      <c r="HO23" s="34"/>
      <c r="HP23" s="34"/>
      <c r="HQ23" s="34"/>
      <c r="HR23" s="34"/>
      <c r="HS23" s="34"/>
      <c r="HT23" s="34"/>
      <c r="HU23" s="34"/>
      <c r="HV23" s="34"/>
      <c r="HW23" s="34"/>
      <c r="HX23" s="34"/>
      <c r="HY23" s="34"/>
      <c r="HZ23" s="34"/>
      <c r="IA23" s="34"/>
      <c r="IB23" s="34"/>
      <c r="IC23" s="34"/>
      <c r="ID23" s="34"/>
      <c r="IE23" s="34"/>
      <c r="IF23" s="34"/>
      <c r="IG23" s="34"/>
      <c r="IH23" s="34"/>
      <c r="II23" s="34"/>
      <c r="IJ23" s="34"/>
      <c r="IK23" s="34"/>
      <c r="IL23" s="34"/>
      <c r="IM23" s="34"/>
      <c r="IN23" s="34"/>
      <c r="IO23" s="34"/>
      <c r="IP23" s="34"/>
      <c r="IQ23" s="34"/>
      <c r="IR23" s="34"/>
      <c r="IS23" s="34"/>
      <c r="IT23" s="34"/>
      <c r="IU23" s="34"/>
      <c r="IV23" s="34"/>
      <c r="IW23" s="34"/>
      <c r="IX23" s="34"/>
      <c r="IY23" s="34"/>
      <c r="IZ23" s="34"/>
      <c r="JA23" s="34"/>
      <c r="JB23" s="34"/>
      <c r="JC23" s="34"/>
      <c r="JD23" s="34"/>
      <c r="JE23" s="34"/>
      <c r="JF23" s="34"/>
      <c r="JG23" s="34"/>
      <c r="JH23" s="34"/>
      <c r="JI23" s="34"/>
      <c r="JJ23" s="34"/>
      <c r="JK23" s="34"/>
      <c r="JL23" s="34"/>
      <c r="JM23" s="34"/>
      <c r="JN23" s="34"/>
      <c r="JO23" s="34"/>
      <c r="JP23" s="34"/>
      <c r="JQ23" s="34"/>
      <c r="JR23" s="34"/>
      <c r="JS23" s="34"/>
      <c r="JT23" s="34"/>
      <c r="JU23" s="34"/>
      <c r="JV23" s="34"/>
      <c r="JW23" s="34"/>
      <c r="JX23" s="34"/>
      <c r="JY23" s="34"/>
      <c r="JZ23" s="34"/>
      <c r="KA23" s="34"/>
      <c r="KB23" s="34"/>
      <c r="KC23" s="34"/>
      <c r="KD23" s="34"/>
      <c r="KE23" s="34"/>
      <c r="KF23" s="34"/>
      <c r="KG23" s="34"/>
      <c r="KH23" s="34"/>
      <c r="KI23" s="34"/>
      <c r="KJ23" s="34"/>
      <c r="KK23" s="34"/>
      <c r="KL23" s="34"/>
      <c r="KM23" s="34"/>
      <c r="KN23" s="34"/>
      <c r="KO23" s="34"/>
      <c r="KP23" s="34"/>
      <c r="KQ23" s="34"/>
      <c r="KR23" s="34"/>
      <c r="KS23" s="34"/>
      <c r="KT23" s="34"/>
      <c r="KU23" s="34"/>
      <c r="KV23" s="34"/>
      <c r="KW23" s="34"/>
      <c r="KX23" s="34"/>
      <c r="KY23" s="34"/>
      <c r="KZ23" s="34"/>
      <c r="LA23" s="34"/>
      <c r="LB23" s="34"/>
      <c r="LC23" s="34"/>
      <c r="LD23" s="34"/>
      <c r="LE23" s="34"/>
      <c r="LF23" s="34"/>
      <c r="LG23" s="34"/>
      <c r="LH23" s="34"/>
      <c r="LI23" s="34"/>
      <c r="LJ23" s="34"/>
      <c r="LK23" s="34"/>
      <c r="LL23" s="34"/>
      <c r="LM23" s="34"/>
      <c r="LN23" s="34"/>
      <c r="LO23" s="34"/>
      <c r="LP23" s="34"/>
      <c r="LQ23" s="34"/>
      <c r="LR23" s="34"/>
      <c r="LS23" s="34"/>
      <c r="LT23" s="34"/>
      <c r="LU23" s="34"/>
      <c r="LV23" s="34"/>
      <c r="LW23" s="34"/>
      <c r="LX23" s="34"/>
      <c r="LY23" s="34"/>
      <c r="LZ23" s="34"/>
      <c r="MA23" s="34"/>
      <c r="MB23" s="34"/>
      <c r="MC23" s="34"/>
      <c r="MD23" s="34"/>
      <c r="ME23" s="34"/>
      <c r="MF23" s="34"/>
      <c r="MG23" s="34"/>
      <c r="MH23" s="34"/>
      <c r="MI23" s="34"/>
      <c r="MJ23" s="34"/>
      <c r="MK23" s="34"/>
      <c r="ML23" s="34"/>
      <c r="MM23" s="34"/>
      <c r="MN23" s="34"/>
      <c r="MO23" s="34"/>
      <c r="MP23" s="34"/>
      <c r="MQ23" s="34"/>
      <c r="MR23" s="34"/>
      <c r="MS23" s="34"/>
      <c r="MT23" s="34"/>
      <c r="MU23" s="34"/>
      <c r="MV23" s="34"/>
      <c r="MW23" s="34"/>
      <c r="MX23" s="34"/>
      <c r="MY23" s="34"/>
      <c r="MZ23" s="34"/>
      <c r="NA23" s="34"/>
      <c r="NB23" s="34"/>
      <c r="NC23" s="34"/>
      <c r="ND23" s="34"/>
      <c r="NE23" s="34"/>
      <c r="NF23" s="34"/>
      <c r="NG23" s="34"/>
      <c r="NH23" s="34"/>
      <c r="NI23" s="34"/>
      <c r="NJ23" s="34"/>
      <c r="NK23" s="34"/>
      <c r="NL23" s="34"/>
      <c r="NM23" s="34"/>
      <c r="NN23" s="34"/>
      <c r="NO23" s="34"/>
      <c r="NP23" s="34"/>
      <c r="NQ23" s="34"/>
      <c r="NR23" s="34"/>
      <c r="NS23" s="34"/>
      <c r="NT23" s="34"/>
      <c r="NU23" s="34"/>
      <c r="NV23" s="34"/>
      <c r="NW23" s="34"/>
      <c r="NX23" s="34"/>
      <c r="NY23" s="34"/>
      <c r="NZ23" s="34"/>
      <c r="OA23" s="34"/>
      <c r="OB23" s="34"/>
      <c r="OC23" s="34"/>
      <c r="OD23" s="34"/>
      <c r="OE23" s="34"/>
      <c r="OF23" s="34"/>
      <c r="OG23" s="34"/>
    </row>
    <row r="24" spans="1:397" s="35" customFormat="1">
      <c r="A24" s="36">
        <v>7741</v>
      </c>
      <c r="B24" s="37" t="s">
        <v>271</v>
      </c>
      <c r="C24" s="27">
        <v>0</v>
      </c>
      <c r="D24" s="28">
        <v>0</v>
      </c>
      <c r="E24" s="27">
        <v>4310.37</v>
      </c>
      <c r="F24" s="63">
        <v>0</v>
      </c>
      <c r="G24" s="64">
        <v>4310.37</v>
      </c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34"/>
      <c r="FB24" s="34"/>
      <c r="FC24" s="34"/>
      <c r="FD24" s="34"/>
      <c r="FE24" s="34"/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34"/>
      <c r="GH24" s="34"/>
      <c r="GI24" s="34"/>
      <c r="GJ24" s="34"/>
      <c r="GK24" s="34"/>
      <c r="GL24" s="34"/>
      <c r="GM24" s="34"/>
      <c r="GN24" s="34"/>
      <c r="GO24" s="34"/>
      <c r="GP24" s="34"/>
      <c r="GQ24" s="34"/>
      <c r="GR24" s="34"/>
      <c r="GS24" s="34"/>
      <c r="GT24" s="34"/>
      <c r="GU24" s="34"/>
      <c r="GV24" s="34"/>
      <c r="GW24" s="34"/>
      <c r="GX24" s="34"/>
      <c r="GY24" s="34"/>
      <c r="GZ24" s="34"/>
      <c r="HA24" s="34"/>
      <c r="HB24" s="34"/>
      <c r="HC24" s="34"/>
      <c r="HD24" s="34"/>
      <c r="HE24" s="34"/>
      <c r="HF24" s="34"/>
      <c r="HG24" s="34"/>
      <c r="HH24" s="34"/>
      <c r="HI24" s="34"/>
      <c r="HJ24" s="34"/>
      <c r="HK24" s="34"/>
      <c r="HL24" s="34"/>
      <c r="HM24" s="34"/>
      <c r="HN24" s="34"/>
      <c r="HO24" s="34"/>
      <c r="HP24" s="34"/>
      <c r="HQ24" s="34"/>
      <c r="HR24" s="34"/>
      <c r="HS24" s="34"/>
      <c r="HT24" s="34"/>
      <c r="HU24" s="34"/>
      <c r="HV24" s="34"/>
      <c r="HW24" s="34"/>
      <c r="HX24" s="34"/>
      <c r="HY24" s="34"/>
      <c r="HZ24" s="34"/>
      <c r="IA24" s="34"/>
      <c r="IB24" s="34"/>
      <c r="IC24" s="34"/>
      <c r="ID24" s="34"/>
      <c r="IE24" s="34"/>
      <c r="IF24" s="34"/>
      <c r="IG24" s="34"/>
      <c r="IH24" s="34"/>
      <c r="II24" s="34"/>
      <c r="IJ24" s="34"/>
      <c r="IK24" s="34"/>
      <c r="IL24" s="34"/>
      <c r="IM24" s="34"/>
      <c r="IN24" s="34"/>
      <c r="IO24" s="34"/>
      <c r="IP24" s="34"/>
      <c r="IQ24" s="34"/>
      <c r="IR24" s="34"/>
      <c r="IS24" s="34"/>
      <c r="IT24" s="34"/>
      <c r="IU24" s="34"/>
      <c r="IV24" s="34"/>
      <c r="IW24" s="34"/>
      <c r="IX24" s="34"/>
      <c r="IY24" s="34"/>
      <c r="IZ24" s="34"/>
      <c r="JA24" s="34"/>
      <c r="JB24" s="34"/>
      <c r="JC24" s="34"/>
      <c r="JD24" s="34"/>
      <c r="JE24" s="34"/>
      <c r="JF24" s="34"/>
      <c r="JG24" s="34"/>
      <c r="JH24" s="34"/>
      <c r="JI24" s="34"/>
      <c r="JJ24" s="34"/>
      <c r="JK24" s="34"/>
      <c r="JL24" s="34"/>
      <c r="JM24" s="34"/>
      <c r="JN24" s="34"/>
      <c r="JO24" s="34"/>
      <c r="JP24" s="34"/>
      <c r="JQ24" s="34"/>
      <c r="JR24" s="34"/>
      <c r="JS24" s="34"/>
      <c r="JT24" s="34"/>
      <c r="JU24" s="34"/>
      <c r="JV24" s="34"/>
      <c r="JW24" s="34"/>
      <c r="JX24" s="34"/>
      <c r="JY24" s="34"/>
      <c r="JZ24" s="34"/>
      <c r="KA24" s="34"/>
      <c r="KB24" s="34"/>
      <c r="KC24" s="34"/>
      <c r="KD24" s="34"/>
      <c r="KE24" s="34"/>
      <c r="KF24" s="34"/>
      <c r="KG24" s="34"/>
      <c r="KH24" s="34"/>
      <c r="KI24" s="34"/>
      <c r="KJ24" s="34"/>
      <c r="KK24" s="34"/>
      <c r="KL24" s="34"/>
      <c r="KM24" s="34"/>
      <c r="KN24" s="34"/>
      <c r="KO24" s="34"/>
      <c r="KP24" s="34"/>
      <c r="KQ24" s="34"/>
      <c r="KR24" s="34"/>
      <c r="KS24" s="34"/>
      <c r="KT24" s="34"/>
      <c r="KU24" s="34"/>
      <c r="KV24" s="34"/>
      <c r="KW24" s="34"/>
      <c r="KX24" s="34"/>
      <c r="KY24" s="34"/>
      <c r="KZ24" s="34"/>
      <c r="LA24" s="34"/>
      <c r="LB24" s="34"/>
      <c r="LC24" s="34"/>
      <c r="LD24" s="34"/>
      <c r="LE24" s="34"/>
      <c r="LF24" s="34"/>
      <c r="LG24" s="34"/>
      <c r="LH24" s="34"/>
      <c r="LI24" s="34"/>
      <c r="LJ24" s="34"/>
      <c r="LK24" s="34"/>
      <c r="LL24" s="34"/>
      <c r="LM24" s="34"/>
      <c r="LN24" s="34"/>
      <c r="LO24" s="34"/>
      <c r="LP24" s="34"/>
      <c r="LQ24" s="34"/>
      <c r="LR24" s="34"/>
      <c r="LS24" s="34"/>
      <c r="LT24" s="34"/>
      <c r="LU24" s="34"/>
      <c r="LV24" s="34"/>
      <c r="LW24" s="34"/>
      <c r="LX24" s="34"/>
      <c r="LY24" s="34"/>
      <c r="LZ24" s="34"/>
      <c r="MA24" s="34"/>
      <c r="MB24" s="34"/>
      <c r="MC24" s="34"/>
      <c r="MD24" s="34"/>
      <c r="ME24" s="34"/>
      <c r="MF24" s="34"/>
      <c r="MG24" s="34"/>
      <c r="MH24" s="34"/>
      <c r="MI24" s="34"/>
      <c r="MJ24" s="34"/>
      <c r="MK24" s="34"/>
      <c r="ML24" s="34"/>
      <c r="MM24" s="34"/>
      <c r="MN24" s="34"/>
      <c r="MO24" s="34"/>
      <c r="MP24" s="34"/>
      <c r="MQ24" s="34"/>
      <c r="MR24" s="34"/>
      <c r="MS24" s="34"/>
      <c r="MT24" s="34"/>
      <c r="MU24" s="34"/>
      <c r="MV24" s="34"/>
      <c r="MW24" s="34"/>
      <c r="MX24" s="34"/>
      <c r="MY24" s="34"/>
      <c r="MZ24" s="34"/>
      <c r="NA24" s="34"/>
      <c r="NB24" s="34"/>
      <c r="NC24" s="34"/>
      <c r="ND24" s="34"/>
      <c r="NE24" s="34"/>
      <c r="NF24" s="34"/>
      <c r="NG24" s="34"/>
      <c r="NH24" s="34"/>
      <c r="NI24" s="34"/>
      <c r="NJ24" s="34"/>
      <c r="NK24" s="34"/>
      <c r="NL24" s="34"/>
      <c r="NM24" s="34"/>
      <c r="NN24" s="34"/>
      <c r="NO24" s="34"/>
      <c r="NP24" s="34"/>
      <c r="NQ24" s="34"/>
      <c r="NR24" s="34"/>
      <c r="NS24" s="34"/>
      <c r="NT24" s="34"/>
      <c r="NU24" s="34"/>
      <c r="NV24" s="34"/>
      <c r="NW24" s="34"/>
      <c r="NX24" s="34"/>
      <c r="NY24" s="34"/>
      <c r="NZ24" s="34"/>
      <c r="OA24" s="34"/>
      <c r="OB24" s="34"/>
      <c r="OC24" s="34"/>
      <c r="OD24" s="34"/>
      <c r="OE24" s="34"/>
      <c r="OF24" s="34"/>
      <c r="OG24" s="34"/>
    </row>
    <row r="25" spans="1:397" s="35" customFormat="1">
      <c r="A25" s="36">
        <v>7743</v>
      </c>
      <c r="B25" s="37" t="s">
        <v>272</v>
      </c>
      <c r="C25" s="27">
        <v>0</v>
      </c>
      <c r="D25" s="28">
        <v>0</v>
      </c>
      <c r="E25" s="27">
        <v>5691.91</v>
      </c>
      <c r="F25" s="63">
        <v>0</v>
      </c>
      <c r="G25" s="64">
        <v>5691.91</v>
      </c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</row>
    <row r="26" spans="1:397" s="35" customFormat="1">
      <c r="A26" s="36">
        <v>7747</v>
      </c>
      <c r="B26" s="37" t="s">
        <v>273</v>
      </c>
      <c r="C26" s="27">
        <v>0</v>
      </c>
      <c r="D26" s="28">
        <v>0</v>
      </c>
      <c r="E26" s="27">
        <v>13493.39</v>
      </c>
      <c r="F26" s="63">
        <v>0</v>
      </c>
      <c r="G26" s="64">
        <v>13493.39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</row>
    <row r="27" spans="1:397" s="35" customFormat="1">
      <c r="A27" s="36">
        <v>7752</v>
      </c>
      <c r="B27" s="37" t="s">
        <v>463</v>
      </c>
      <c r="C27" s="27">
        <v>0</v>
      </c>
      <c r="D27" s="28">
        <v>0</v>
      </c>
      <c r="E27" s="27">
        <v>4660.7199999999993</v>
      </c>
      <c r="F27" s="63">
        <v>0</v>
      </c>
      <c r="G27" s="64">
        <v>4660.7199999999993</v>
      </c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</row>
    <row r="28" spans="1:397" s="35" customFormat="1">
      <c r="A28" s="36">
        <v>7756</v>
      </c>
      <c r="B28" s="37" t="s">
        <v>277</v>
      </c>
      <c r="C28" s="27">
        <v>0</v>
      </c>
      <c r="D28" s="28">
        <v>0</v>
      </c>
      <c r="E28" s="27">
        <v>30878.920000000002</v>
      </c>
      <c r="F28" s="63">
        <v>0</v>
      </c>
      <c r="G28" s="64">
        <v>30878.920000000002</v>
      </c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</row>
    <row r="29" spans="1:397" s="35" customFormat="1">
      <c r="A29" s="36">
        <v>7757</v>
      </c>
      <c r="B29" s="37" t="s">
        <v>278</v>
      </c>
      <c r="C29" s="27">
        <v>0</v>
      </c>
      <c r="D29" s="28">
        <v>0</v>
      </c>
      <c r="E29" s="27">
        <v>5055.1499999999996</v>
      </c>
      <c r="F29" s="63">
        <v>0</v>
      </c>
      <c r="G29" s="64">
        <v>5055.1499999999996</v>
      </c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</row>
    <row r="30" spans="1:397" s="35" customFormat="1">
      <c r="A30" s="36">
        <v>7759</v>
      </c>
      <c r="B30" s="37" t="s">
        <v>279</v>
      </c>
      <c r="C30" s="27">
        <v>0</v>
      </c>
      <c r="D30" s="28">
        <v>0</v>
      </c>
      <c r="E30" s="27">
        <v>14234.11</v>
      </c>
      <c r="F30" s="63">
        <v>0</v>
      </c>
      <c r="G30" s="64">
        <v>14234.11</v>
      </c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</row>
    <row r="31" spans="1:397" s="35" customFormat="1">
      <c r="A31" s="36">
        <v>7763</v>
      </c>
      <c r="B31" s="37" t="s">
        <v>280</v>
      </c>
      <c r="C31" s="27">
        <v>0</v>
      </c>
      <c r="D31" s="28">
        <v>0</v>
      </c>
      <c r="E31" s="27">
        <v>4928.1499999999996</v>
      </c>
      <c r="F31" s="63">
        <v>0</v>
      </c>
      <c r="G31" s="64">
        <v>4928.1499999999996</v>
      </c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</row>
    <row r="32" spans="1:397" s="35" customFormat="1">
      <c r="A32" s="36">
        <v>7773</v>
      </c>
      <c r="B32" s="37" t="s">
        <v>281</v>
      </c>
      <c r="C32" s="27">
        <v>0</v>
      </c>
      <c r="D32" s="28">
        <v>0</v>
      </c>
      <c r="E32" s="27">
        <v>9900.14</v>
      </c>
      <c r="F32" s="63">
        <v>0</v>
      </c>
      <c r="G32" s="64">
        <v>9900.14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</row>
    <row r="33" spans="1:442" s="35" customFormat="1">
      <c r="A33" s="36">
        <v>7776</v>
      </c>
      <c r="B33" s="37" t="s">
        <v>282</v>
      </c>
      <c r="C33" s="27">
        <v>0</v>
      </c>
      <c r="D33" s="28">
        <v>0</v>
      </c>
      <c r="E33" s="27">
        <v>8175.38</v>
      </c>
      <c r="F33" s="63">
        <v>0</v>
      </c>
      <c r="G33" s="64">
        <v>8175.38</v>
      </c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</row>
    <row r="34" spans="1:442" s="35" customFormat="1">
      <c r="A34" s="36">
        <v>7782</v>
      </c>
      <c r="B34" s="37" t="s">
        <v>284</v>
      </c>
      <c r="C34" s="27">
        <v>0</v>
      </c>
      <c r="D34" s="28">
        <v>0</v>
      </c>
      <c r="E34" s="27">
        <v>3872.21</v>
      </c>
      <c r="F34" s="63">
        <v>0</v>
      </c>
      <c r="G34" s="64">
        <v>3872.21</v>
      </c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</row>
    <row r="35" spans="1:442" s="35" customFormat="1">
      <c r="A35" s="36">
        <v>7790</v>
      </c>
      <c r="B35" s="37" t="s">
        <v>285</v>
      </c>
      <c r="C35" s="27">
        <v>0</v>
      </c>
      <c r="D35" s="28">
        <v>0</v>
      </c>
      <c r="E35" s="27">
        <v>4310.38</v>
      </c>
      <c r="F35" s="63">
        <v>0</v>
      </c>
      <c r="G35" s="64">
        <v>4310.38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</row>
    <row r="36" spans="1:442" s="35" customFormat="1">
      <c r="A36" s="36">
        <v>7793</v>
      </c>
      <c r="B36" s="37" t="s">
        <v>287</v>
      </c>
      <c r="C36" s="27">
        <v>0</v>
      </c>
      <c r="D36" s="28">
        <v>0</v>
      </c>
      <c r="E36" s="27">
        <v>5533.4599999999991</v>
      </c>
      <c r="F36" s="63">
        <v>0</v>
      </c>
      <c r="G36" s="64">
        <v>5533.4599999999991</v>
      </c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</row>
    <row r="37" spans="1:442" s="35" customFormat="1">
      <c r="A37" s="36">
        <v>7794</v>
      </c>
      <c r="B37" s="37" t="s">
        <v>288</v>
      </c>
      <c r="C37" s="27">
        <v>0</v>
      </c>
      <c r="D37" s="28">
        <v>0</v>
      </c>
      <c r="E37" s="27">
        <v>3785.86</v>
      </c>
      <c r="F37" s="63">
        <v>0</v>
      </c>
      <c r="G37" s="64">
        <v>3785.86</v>
      </c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</row>
    <row r="38" spans="1:442" s="35" customFormat="1">
      <c r="A38" s="36">
        <v>7798</v>
      </c>
      <c r="B38" s="37" t="s">
        <v>289</v>
      </c>
      <c r="C38" s="27">
        <v>0</v>
      </c>
      <c r="D38" s="28">
        <v>0</v>
      </c>
      <c r="E38" s="27">
        <v>7340.52</v>
      </c>
      <c r="F38" s="63">
        <v>0</v>
      </c>
      <c r="G38" s="64">
        <v>7340.52</v>
      </c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</row>
    <row r="39" spans="1:442" s="35" customFormat="1">
      <c r="A39" s="36">
        <v>7805</v>
      </c>
      <c r="B39" s="37" t="s">
        <v>291</v>
      </c>
      <c r="C39" s="27">
        <v>0</v>
      </c>
      <c r="D39" s="28">
        <v>0</v>
      </c>
      <c r="E39" s="27">
        <v>8455.5300000000007</v>
      </c>
      <c r="F39" s="63">
        <v>0</v>
      </c>
      <c r="G39" s="64">
        <v>8455.5300000000007</v>
      </c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</row>
    <row r="40" spans="1:442" s="35" customFormat="1">
      <c r="A40" s="36">
        <v>7807</v>
      </c>
      <c r="B40" s="37" t="s">
        <v>292</v>
      </c>
      <c r="C40" s="27">
        <v>0</v>
      </c>
      <c r="D40" s="28">
        <v>0</v>
      </c>
      <c r="E40" s="27">
        <v>3126.6</v>
      </c>
      <c r="F40" s="63">
        <v>0</v>
      </c>
      <c r="G40" s="64">
        <v>3126.6</v>
      </c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</row>
    <row r="41" spans="1:442" s="35" customFormat="1">
      <c r="A41" s="36">
        <v>7814</v>
      </c>
      <c r="B41" s="37" t="s">
        <v>293</v>
      </c>
      <c r="C41" s="27">
        <v>0</v>
      </c>
      <c r="D41" s="28">
        <v>0</v>
      </c>
      <c r="E41" s="27">
        <v>9618.41</v>
      </c>
      <c r="F41" s="63">
        <v>0</v>
      </c>
      <c r="G41" s="64">
        <v>9618.41</v>
      </c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</row>
    <row r="42" spans="1:442" s="35" customFormat="1">
      <c r="A42" s="36">
        <v>7820</v>
      </c>
      <c r="B42" s="37" t="s">
        <v>296</v>
      </c>
      <c r="C42" s="27">
        <v>0</v>
      </c>
      <c r="D42" s="28">
        <v>0</v>
      </c>
      <c r="E42" s="27">
        <v>2513.54</v>
      </c>
      <c r="F42" s="63">
        <v>0</v>
      </c>
      <c r="G42" s="64">
        <v>2513.54</v>
      </c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</row>
    <row r="43" spans="1:442" s="35" customFormat="1">
      <c r="A43" s="36">
        <v>7821</v>
      </c>
      <c r="B43" s="37" t="s">
        <v>297</v>
      </c>
      <c r="C43" s="27">
        <v>0</v>
      </c>
      <c r="D43" s="28">
        <v>0</v>
      </c>
      <c r="E43" s="27">
        <v>6167.2800000000007</v>
      </c>
      <c r="F43" s="63">
        <v>0</v>
      </c>
      <c r="G43" s="64">
        <v>6167.2800000000007</v>
      </c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</row>
    <row r="44" spans="1:442" s="35" customFormat="1">
      <c r="A44" s="36">
        <v>20020</v>
      </c>
      <c r="B44" s="37" t="s">
        <v>310</v>
      </c>
      <c r="C44" s="27">
        <v>0</v>
      </c>
      <c r="D44" s="28">
        <v>0</v>
      </c>
      <c r="E44" s="27">
        <v>15160.66</v>
      </c>
      <c r="F44" s="63">
        <v>0</v>
      </c>
      <c r="G44" s="64">
        <v>15160.66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</row>
    <row r="45" spans="1:442" s="35" customFormat="1">
      <c r="A45" s="36">
        <v>20025</v>
      </c>
      <c r="B45" s="37" t="s">
        <v>128</v>
      </c>
      <c r="C45" s="27">
        <v>24833112</v>
      </c>
      <c r="D45" s="28">
        <v>2.5080100000000001E-2</v>
      </c>
      <c r="E45" s="27">
        <v>5868677.46</v>
      </c>
      <c r="F45" s="63">
        <v>22625448.343200002</v>
      </c>
      <c r="G45" s="64">
        <v>28494125.803200003</v>
      </c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</row>
    <row r="46" spans="1:442" s="5" customFormat="1" ht="13.5" thickBot="1">
      <c r="A46" s="53"/>
      <c r="B46" s="53"/>
      <c r="C46" s="53"/>
      <c r="D46" s="53"/>
      <c r="E46" s="53"/>
      <c r="F46" s="54"/>
      <c r="G46" s="49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</row>
    <row r="47" spans="1:442" s="5" customFormat="1" ht="13.5" thickBot="1">
      <c r="A47" s="41" t="s">
        <v>488</v>
      </c>
      <c r="B47" s="58" t="s">
        <v>491</v>
      </c>
      <c r="C47" s="49">
        <f>SUM(C16:C46)</f>
        <v>24833112</v>
      </c>
      <c r="D47" s="50">
        <f t="shared" ref="D47:G47" si="1">SUM(D16:D46)</f>
        <v>2.5080100000000001E-2</v>
      </c>
      <c r="E47" s="49">
        <f t="shared" si="1"/>
        <v>6097260.7199999997</v>
      </c>
      <c r="F47" s="49">
        <f t="shared" si="1"/>
        <v>22625448.343200002</v>
      </c>
      <c r="G47" s="49">
        <f t="shared" si="1"/>
        <v>28722709.063200004</v>
      </c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</row>
    <row r="48" spans="1:442" ht="15">
      <c r="A48" s="19"/>
      <c r="B48" s="19"/>
      <c r="F48" s="5"/>
      <c r="G48" s="20"/>
    </row>
    <row r="49" spans="1:397" s="35" customFormat="1">
      <c r="A49" s="36">
        <v>31030</v>
      </c>
      <c r="B49" s="37" t="s">
        <v>115</v>
      </c>
      <c r="C49" s="27">
        <v>39260797.212322429</v>
      </c>
      <c r="D49" s="28">
        <v>3.9631180000000002E-2</v>
      </c>
      <c r="E49" s="27">
        <v>4633568.18</v>
      </c>
      <c r="F49" s="63">
        <v>35770512.340146966</v>
      </c>
      <c r="G49" s="64">
        <v>40404080.520146966</v>
      </c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</row>
    <row r="50" spans="1:397" s="35" customFormat="1">
      <c r="A50" s="36">
        <v>31035</v>
      </c>
      <c r="B50" s="37" t="s">
        <v>311</v>
      </c>
      <c r="C50" s="27">
        <v>6936610.6464794194</v>
      </c>
      <c r="D50" s="28">
        <v>7.0020500000000001E-3</v>
      </c>
      <c r="E50" s="27">
        <v>818639.17999999993</v>
      </c>
      <c r="F50" s="63">
        <v>6319945.9600073993</v>
      </c>
      <c r="G50" s="64">
        <v>7138585.140007399</v>
      </c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</row>
    <row r="51" spans="1:397" s="35" customFormat="1">
      <c r="A51" s="36">
        <v>31040</v>
      </c>
      <c r="B51" s="37" t="s">
        <v>116</v>
      </c>
      <c r="C51" s="27">
        <v>6538278.4759232374</v>
      </c>
      <c r="D51" s="28">
        <v>6.5999600000000002E-3</v>
      </c>
      <c r="E51" s="27">
        <v>771639.02</v>
      </c>
      <c r="F51" s="63">
        <v>5957025.5194136621</v>
      </c>
      <c r="G51" s="64">
        <v>6728664.5394136626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</row>
    <row r="52" spans="1:397" s="35" customFormat="1">
      <c r="A52" s="36">
        <v>31045</v>
      </c>
      <c r="B52" s="37" t="s">
        <v>312</v>
      </c>
      <c r="C52" s="27">
        <v>5284100.2788881678</v>
      </c>
      <c r="D52" s="28">
        <v>5.3339499999999996E-3</v>
      </c>
      <c r="E52" s="27">
        <v>944360.87000000011</v>
      </c>
      <c r="F52" s="63">
        <v>4814343.7640950102</v>
      </c>
      <c r="G52" s="64">
        <v>5758704.6340950103</v>
      </c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</row>
    <row r="53" spans="1:397" s="35" customFormat="1">
      <c r="A53" s="36">
        <v>31066</v>
      </c>
      <c r="B53" s="37" t="s">
        <v>313</v>
      </c>
      <c r="C53" s="27">
        <v>425307.68599860679</v>
      </c>
      <c r="D53" s="28">
        <v>4.2932000000000002E-4</v>
      </c>
      <c r="E53" s="27">
        <v>50193.22</v>
      </c>
      <c r="F53" s="63">
        <v>387497.83271333063</v>
      </c>
      <c r="G53" s="64">
        <v>437691.0527133306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</row>
    <row r="54" spans="1:397" s="35" customFormat="1">
      <c r="A54" s="36">
        <v>31070</v>
      </c>
      <c r="B54" s="37" t="s">
        <v>314</v>
      </c>
      <c r="C54" s="27">
        <v>1252801.1876165986</v>
      </c>
      <c r="D54" s="28">
        <v>1.2646199999999999E-3</v>
      </c>
      <c r="E54" s="27">
        <v>147852.39000000001</v>
      </c>
      <c r="F54" s="63">
        <v>1141427.162037483</v>
      </c>
      <c r="G54" s="64">
        <v>1289279.5520374831</v>
      </c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</row>
    <row r="55" spans="1:397" s="35" customFormat="1">
      <c r="A55" s="36">
        <v>31074</v>
      </c>
      <c r="B55" s="37" t="s">
        <v>315</v>
      </c>
      <c r="C55" s="27">
        <v>14873167.887790836</v>
      </c>
      <c r="D55" s="28">
        <v>1.5013479999999999E-2</v>
      </c>
      <c r="E55" s="27">
        <v>1756030.44</v>
      </c>
      <c r="F55" s="63">
        <v>13550943.262566231</v>
      </c>
      <c r="G55" s="64">
        <v>15306973.702566231</v>
      </c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</row>
    <row r="56" spans="1:397" s="35" customFormat="1">
      <c r="A56" s="36">
        <v>31076</v>
      </c>
      <c r="B56" s="37" t="s">
        <v>316</v>
      </c>
      <c r="C56" s="27">
        <v>45748.413629497016</v>
      </c>
      <c r="D56" s="28">
        <v>4.6180000000000002E-5</v>
      </c>
      <c r="E56" s="27">
        <v>5398.51</v>
      </c>
      <c r="F56" s="63">
        <v>41681.379657834732</v>
      </c>
      <c r="G56" s="64">
        <v>47079.889657834734</v>
      </c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</row>
    <row r="57" spans="1:397" s="35" customFormat="1">
      <c r="A57" s="36">
        <v>31082</v>
      </c>
      <c r="B57" s="37" t="s">
        <v>317</v>
      </c>
      <c r="C57" s="27">
        <v>575441.33878228522</v>
      </c>
      <c r="D57" s="28">
        <v>5.8087000000000004E-4</v>
      </c>
      <c r="E57" s="27">
        <v>67912.010000000009</v>
      </c>
      <c r="F57" s="63">
        <v>524284.60376454011</v>
      </c>
      <c r="G57" s="64">
        <v>592196.61376454006</v>
      </c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</row>
    <row r="58" spans="1:397" s="35" customFormat="1">
      <c r="A58" s="36">
        <v>31085</v>
      </c>
      <c r="B58" s="37" t="s">
        <v>318</v>
      </c>
      <c r="C58" s="27">
        <v>331829.55022382678</v>
      </c>
      <c r="D58" s="28">
        <v>3.3495999999999998E-4</v>
      </c>
      <c r="E58" s="27">
        <v>39161.72</v>
      </c>
      <c r="F58" s="63">
        <v>302329.90320892859</v>
      </c>
      <c r="G58" s="64">
        <v>341491.62320892862</v>
      </c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</row>
    <row r="59" spans="1:397" s="35" customFormat="1">
      <c r="A59" s="36">
        <v>31094</v>
      </c>
      <c r="B59" s="37" t="s">
        <v>320</v>
      </c>
      <c r="C59" s="27">
        <v>673486.3906859518</v>
      </c>
      <c r="D59" s="28">
        <v>6.7984000000000002E-4</v>
      </c>
      <c r="E59" s="27">
        <v>79483.48000000001</v>
      </c>
      <c r="F59" s="63">
        <v>613613.45055397064</v>
      </c>
      <c r="G59" s="64">
        <v>693096.93055397063</v>
      </c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</row>
    <row r="60" spans="1:397" s="35" customFormat="1">
      <c r="A60" s="36">
        <v>31095</v>
      </c>
      <c r="B60" s="37" t="s">
        <v>117</v>
      </c>
      <c r="C60" s="27">
        <v>11191807.506577376</v>
      </c>
      <c r="D60" s="28">
        <v>1.1297389999999999E-2</v>
      </c>
      <c r="E60" s="27">
        <v>1323526.6600000001</v>
      </c>
      <c r="F60" s="63">
        <v>10196855.819242647</v>
      </c>
      <c r="G60" s="64">
        <v>11520382.479242647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</row>
    <row r="61" spans="1:397" s="35" customFormat="1">
      <c r="A61" s="36">
        <v>31097</v>
      </c>
      <c r="B61" s="37" t="s">
        <v>472</v>
      </c>
      <c r="C61" s="27">
        <v>4973.0843746226728</v>
      </c>
      <c r="D61" s="28">
        <v>5.0200000000000002E-6</v>
      </c>
      <c r="E61" s="27">
        <v>586.51</v>
      </c>
      <c r="F61" s="63">
        <v>4530.9771737187175</v>
      </c>
      <c r="G61" s="64">
        <v>5117.4871737187177</v>
      </c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</row>
    <row r="62" spans="1:397" s="35" customFormat="1">
      <c r="A62" s="36">
        <v>31110</v>
      </c>
      <c r="B62" s="37" t="s">
        <v>321</v>
      </c>
      <c r="C62" s="27">
        <v>22081.683408434139</v>
      </c>
      <c r="D62" s="28">
        <v>2.2289999999999998E-5</v>
      </c>
      <c r="E62" s="27">
        <v>2605.4299999999998</v>
      </c>
      <c r="F62" s="63">
        <v>20118.621753424344</v>
      </c>
      <c r="G62" s="64">
        <v>22724.051753424344</v>
      </c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</row>
    <row r="63" spans="1:397" s="35" customFormat="1">
      <c r="A63" s="36">
        <v>31112</v>
      </c>
      <c r="B63" s="37" t="s">
        <v>322</v>
      </c>
      <c r="C63" s="27">
        <v>1641048.4978274293</v>
      </c>
      <c r="D63" s="28">
        <v>1.65653E-3</v>
      </c>
      <c r="E63" s="27">
        <v>193675.84</v>
      </c>
      <c r="F63" s="63">
        <v>1495159.286370571</v>
      </c>
      <c r="G63" s="64">
        <v>1688835.1263705711</v>
      </c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</row>
    <row r="64" spans="1:397" s="35" customFormat="1">
      <c r="A64" s="36">
        <v>31120</v>
      </c>
      <c r="B64" s="37" t="s">
        <v>323</v>
      </c>
      <c r="C64" s="27">
        <v>1185298.0064837721</v>
      </c>
      <c r="D64" s="28">
        <v>1.19648E-3</v>
      </c>
      <c r="E64" s="27">
        <v>139885.82</v>
      </c>
      <c r="F64" s="63">
        <v>1079925.0137073647</v>
      </c>
      <c r="G64" s="64">
        <v>1219810.8337073647</v>
      </c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</row>
    <row r="65" spans="1:397" s="35" customFormat="1">
      <c r="A65" s="36">
        <v>31125</v>
      </c>
      <c r="B65" s="37" t="s">
        <v>324</v>
      </c>
      <c r="C65" s="27">
        <v>1065141.5515439345</v>
      </c>
      <c r="D65" s="28">
        <v>1.07519E-3</v>
      </c>
      <c r="E65" s="27">
        <v>125710.36</v>
      </c>
      <c r="F65" s="63">
        <v>970450.46761167876</v>
      </c>
      <c r="G65" s="64">
        <v>1096160.8276116787</v>
      </c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</row>
    <row r="66" spans="1:397" s="35" customFormat="1">
      <c r="A66" s="36">
        <v>31136</v>
      </c>
      <c r="B66" s="37" t="s">
        <v>326</v>
      </c>
      <c r="C66" s="27">
        <v>84582.060538901147</v>
      </c>
      <c r="D66" s="28">
        <v>8.5379999999999999E-5</v>
      </c>
      <c r="E66" s="27">
        <v>9981.51</v>
      </c>
      <c r="F66" s="63">
        <v>77062.715356992834</v>
      </c>
      <c r="G66" s="64">
        <v>87044.225356992829</v>
      </c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  <c r="DN66" s="34"/>
      <c r="DO66" s="34"/>
      <c r="DP66" s="34"/>
      <c r="DQ66" s="34"/>
      <c r="DR66" s="34"/>
      <c r="DS66" s="34"/>
      <c r="DT66" s="34"/>
      <c r="DU66" s="34"/>
      <c r="DV66" s="34"/>
      <c r="DW66" s="34"/>
      <c r="DX66" s="34"/>
      <c r="DY66" s="34"/>
      <c r="DZ66" s="34"/>
      <c r="EA66" s="34"/>
      <c r="EB66" s="34"/>
      <c r="EC66" s="34"/>
      <c r="ED66" s="34"/>
      <c r="EE66" s="34"/>
      <c r="EF66" s="34"/>
      <c r="EG66" s="34"/>
      <c r="EH66" s="34"/>
      <c r="EI66" s="34"/>
      <c r="EJ66" s="34"/>
      <c r="EK66" s="34"/>
      <c r="EL66" s="34"/>
      <c r="EM66" s="34"/>
      <c r="EN66" s="34"/>
      <c r="EO66" s="34"/>
      <c r="EP66" s="34"/>
      <c r="EQ66" s="34"/>
      <c r="ER66" s="34"/>
      <c r="ES66" s="34"/>
      <c r="ET66" s="34"/>
      <c r="EU66" s="34"/>
      <c r="EV66" s="34"/>
      <c r="EW66" s="34"/>
      <c r="EX66" s="34"/>
      <c r="EY66" s="34"/>
      <c r="EZ66" s="34"/>
      <c r="FA66" s="34"/>
      <c r="FB66" s="34"/>
      <c r="FC66" s="34"/>
      <c r="FD66" s="34"/>
      <c r="FE66" s="34"/>
      <c r="FF66" s="34"/>
      <c r="FG66" s="34"/>
      <c r="FH66" s="34"/>
      <c r="FI66" s="34"/>
      <c r="FJ66" s="34"/>
      <c r="FK66" s="34"/>
      <c r="FL66" s="34"/>
      <c r="FM66" s="34"/>
      <c r="FN66" s="34"/>
      <c r="FO66" s="34"/>
      <c r="FP66" s="34"/>
      <c r="FQ66" s="34"/>
      <c r="FR66" s="34"/>
      <c r="FS66" s="34"/>
      <c r="FT66" s="34"/>
      <c r="FU66" s="34"/>
      <c r="FV66" s="34"/>
      <c r="FW66" s="34"/>
      <c r="FX66" s="34"/>
      <c r="FY66" s="34"/>
      <c r="FZ66" s="34"/>
      <c r="GA66" s="34"/>
      <c r="GB66" s="34"/>
      <c r="GC66" s="34"/>
      <c r="GD66" s="34"/>
      <c r="GE66" s="34"/>
      <c r="GF66" s="34"/>
      <c r="GG66" s="34"/>
      <c r="GH66" s="34"/>
      <c r="GI66" s="34"/>
      <c r="GJ66" s="34"/>
      <c r="GK66" s="34"/>
      <c r="GL66" s="34"/>
      <c r="GM66" s="34"/>
      <c r="GN66" s="34"/>
      <c r="GO66" s="34"/>
      <c r="GP66" s="34"/>
      <c r="GQ66" s="34"/>
      <c r="GR66" s="34"/>
      <c r="GS66" s="34"/>
      <c r="GT66" s="34"/>
      <c r="GU66" s="34"/>
      <c r="GV66" s="34"/>
      <c r="GW66" s="34"/>
      <c r="GX66" s="34"/>
      <c r="GY66" s="34"/>
      <c r="GZ66" s="34"/>
      <c r="HA66" s="34"/>
      <c r="HB66" s="34"/>
      <c r="HC66" s="34"/>
      <c r="HD66" s="34"/>
      <c r="HE66" s="34"/>
      <c r="HF66" s="34"/>
      <c r="HG66" s="34"/>
      <c r="HH66" s="34"/>
      <c r="HI66" s="34"/>
      <c r="HJ66" s="34"/>
      <c r="HK66" s="34"/>
      <c r="HL66" s="34"/>
      <c r="HM66" s="34"/>
      <c r="HN66" s="34"/>
      <c r="HO66" s="34"/>
      <c r="HP66" s="34"/>
      <c r="HQ66" s="34"/>
      <c r="HR66" s="34"/>
      <c r="HS66" s="34"/>
      <c r="HT66" s="34"/>
      <c r="HU66" s="34"/>
      <c r="HV66" s="34"/>
      <c r="HW66" s="34"/>
      <c r="HX66" s="34"/>
      <c r="HY66" s="34"/>
      <c r="HZ66" s="34"/>
      <c r="IA66" s="34"/>
      <c r="IB66" s="34"/>
      <c r="IC66" s="34"/>
      <c r="ID66" s="34"/>
      <c r="IE66" s="34"/>
      <c r="IF66" s="34"/>
      <c r="IG66" s="34"/>
      <c r="IH66" s="34"/>
      <c r="II66" s="34"/>
      <c r="IJ66" s="34"/>
      <c r="IK66" s="34"/>
      <c r="IL66" s="34"/>
      <c r="IM66" s="34"/>
      <c r="IN66" s="34"/>
      <c r="IO66" s="34"/>
      <c r="IP66" s="34"/>
      <c r="IQ66" s="34"/>
      <c r="IR66" s="34"/>
      <c r="IS66" s="34"/>
      <c r="IT66" s="34"/>
      <c r="IU66" s="34"/>
      <c r="IV66" s="34"/>
      <c r="IW66" s="34"/>
      <c r="IX66" s="34"/>
      <c r="IY66" s="34"/>
      <c r="IZ66" s="34"/>
      <c r="JA66" s="34"/>
      <c r="JB66" s="34"/>
      <c r="JC66" s="34"/>
      <c r="JD66" s="34"/>
      <c r="JE66" s="34"/>
      <c r="JF66" s="34"/>
      <c r="JG66" s="34"/>
      <c r="JH66" s="34"/>
      <c r="JI66" s="34"/>
      <c r="JJ66" s="34"/>
      <c r="JK66" s="34"/>
      <c r="JL66" s="34"/>
      <c r="JM66" s="34"/>
      <c r="JN66" s="34"/>
      <c r="JO66" s="34"/>
      <c r="JP66" s="34"/>
      <c r="JQ66" s="34"/>
      <c r="JR66" s="34"/>
      <c r="JS66" s="34"/>
      <c r="JT66" s="34"/>
      <c r="JU66" s="34"/>
      <c r="JV66" s="34"/>
      <c r="JW66" s="34"/>
      <c r="JX66" s="34"/>
      <c r="JY66" s="34"/>
      <c r="JZ66" s="34"/>
      <c r="KA66" s="34"/>
      <c r="KB66" s="34"/>
      <c r="KC66" s="34"/>
      <c r="KD66" s="34"/>
      <c r="KE66" s="34"/>
      <c r="KF66" s="34"/>
      <c r="KG66" s="34"/>
      <c r="KH66" s="34"/>
      <c r="KI66" s="34"/>
      <c r="KJ66" s="34"/>
      <c r="KK66" s="34"/>
      <c r="KL66" s="34"/>
      <c r="KM66" s="34"/>
      <c r="KN66" s="34"/>
      <c r="KO66" s="34"/>
      <c r="KP66" s="34"/>
      <c r="KQ66" s="34"/>
      <c r="KR66" s="34"/>
      <c r="KS66" s="34"/>
      <c r="KT66" s="34"/>
      <c r="KU66" s="34"/>
      <c r="KV66" s="34"/>
      <c r="KW66" s="34"/>
      <c r="KX66" s="34"/>
      <c r="KY66" s="34"/>
      <c r="KZ66" s="34"/>
      <c r="LA66" s="34"/>
      <c r="LB66" s="34"/>
      <c r="LC66" s="34"/>
      <c r="LD66" s="34"/>
      <c r="LE66" s="34"/>
      <c r="LF66" s="34"/>
      <c r="LG66" s="34"/>
      <c r="LH66" s="34"/>
      <c r="LI66" s="34"/>
      <c r="LJ66" s="34"/>
      <c r="LK66" s="34"/>
      <c r="LL66" s="34"/>
      <c r="LM66" s="34"/>
      <c r="LN66" s="34"/>
      <c r="LO66" s="34"/>
      <c r="LP66" s="34"/>
      <c r="LQ66" s="34"/>
      <c r="LR66" s="34"/>
      <c r="LS66" s="34"/>
      <c r="LT66" s="34"/>
      <c r="LU66" s="34"/>
      <c r="LV66" s="34"/>
      <c r="LW66" s="34"/>
      <c r="LX66" s="34"/>
      <c r="LY66" s="34"/>
      <c r="LZ66" s="34"/>
      <c r="MA66" s="34"/>
      <c r="MB66" s="34"/>
      <c r="MC66" s="34"/>
      <c r="MD66" s="34"/>
      <c r="ME66" s="34"/>
      <c r="MF66" s="34"/>
      <c r="MG66" s="34"/>
      <c r="MH66" s="34"/>
      <c r="MI66" s="34"/>
      <c r="MJ66" s="34"/>
      <c r="MK66" s="34"/>
      <c r="ML66" s="34"/>
      <c r="MM66" s="34"/>
      <c r="MN66" s="34"/>
      <c r="MO66" s="34"/>
      <c r="MP66" s="34"/>
      <c r="MQ66" s="34"/>
      <c r="MR66" s="34"/>
      <c r="MS66" s="34"/>
      <c r="MT66" s="34"/>
      <c r="MU66" s="34"/>
      <c r="MV66" s="34"/>
      <c r="MW66" s="34"/>
      <c r="MX66" s="34"/>
      <c r="MY66" s="34"/>
      <c r="MZ66" s="34"/>
      <c r="NA66" s="34"/>
      <c r="NB66" s="34"/>
      <c r="NC66" s="34"/>
      <c r="ND66" s="34"/>
      <c r="NE66" s="34"/>
      <c r="NF66" s="34"/>
      <c r="NG66" s="34"/>
      <c r="NH66" s="34"/>
      <c r="NI66" s="34"/>
      <c r="NJ66" s="34"/>
      <c r="NK66" s="34"/>
      <c r="NL66" s="34"/>
      <c r="NM66" s="34"/>
      <c r="NN66" s="34"/>
      <c r="NO66" s="34"/>
      <c r="NP66" s="34"/>
      <c r="NQ66" s="34"/>
      <c r="NR66" s="34"/>
      <c r="NS66" s="34"/>
      <c r="NT66" s="34"/>
      <c r="NU66" s="34"/>
      <c r="NV66" s="34"/>
      <c r="NW66" s="34"/>
      <c r="NX66" s="34"/>
      <c r="NY66" s="34"/>
      <c r="NZ66" s="34"/>
      <c r="OA66" s="34"/>
      <c r="OB66" s="34"/>
      <c r="OC66" s="34"/>
      <c r="OD66" s="34"/>
      <c r="OE66" s="34"/>
      <c r="OF66" s="34"/>
      <c r="OG66" s="34"/>
    </row>
    <row r="67" spans="1:397" s="35" customFormat="1">
      <c r="A67" s="36">
        <v>31137</v>
      </c>
      <c r="B67" s="37" t="s">
        <v>327</v>
      </c>
      <c r="C67" s="27">
        <v>551338.72068774945</v>
      </c>
      <c r="D67" s="28">
        <v>5.5654000000000001E-4</v>
      </c>
      <c r="E67" s="27">
        <v>65067.32</v>
      </c>
      <c r="F67" s="63">
        <v>502324.70841860853</v>
      </c>
      <c r="G67" s="64">
        <v>567392.02841860848</v>
      </c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  <c r="DN67" s="34"/>
      <c r="DO67" s="34"/>
      <c r="DP67" s="34"/>
      <c r="DQ67" s="34"/>
      <c r="DR67" s="34"/>
      <c r="DS67" s="34"/>
      <c r="DT67" s="34"/>
      <c r="DU67" s="34"/>
      <c r="DV67" s="34"/>
      <c r="DW67" s="34"/>
      <c r="DX67" s="34"/>
      <c r="DY67" s="34"/>
      <c r="DZ67" s="34"/>
      <c r="EA67" s="34"/>
      <c r="EB67" s="34"/>
      <c r="EC67" s="34"/>
      <c r="ED67" s="34"/>
      <c r="EE67" s="34"/>
      <c r="EF67" s="34"/>
      <c r="EG67" s="34"/>
      <c r="EH67" s="34"/>
      <c r="EI67" s="34"/>
      <c r="EJ67" s="34"/>
      <c r="EK67" s="34"/>
      <c r="EL67" s="34"/>
      <c r="EM67" s="34"/>
      <c r="EN67" s="34"/>
      <c r="EO67" s="34"/>
      <c r="EP67" s="34"/>
      <c r="EQ67" s="34"/>
      <c r="ER67" s="34"/>
      <c r="ES67" s="34"/>
      <c r="ET67" s="34"/>
      <c r="EU67" s="34"/>
      <c r="EV67" s="34"/>
      <c r="EW67" s="34"/>
      <c r="EX67" s="34"/>
      <c r="EY67" s="34"/>
      <c r="EZ67" s="34"/>
      <c r="FA67" s="34"/>
      <c r="FB67" s="34"/>
      <c r="FC67" s="34"/>
      <c r="FD67" s="34"/>
      <c r="FE67" s="34"/>
      <c r="FF67" s="34"/>
      <c r="FG67" s="34"/>
      <c r="FH67" s="34"/>
      <c r="FI67" s="34"/>
      <c r="FJ67" s="34"/>
      <c r="FK67" s="34"/>
      <c r="FL67" s="34"/>
      <c r="FM67" s="34"/>
      <c r="FN67" s="34"/>
      <c r="FO67" s="34"/>
      <c r="FP67" s="34"/>
      <c r="FQ67" s="34"/>
      <c r="FR67" s="34"/>
      <c r="FS67" s="34"/>
      <c r="FT67" s="34"/>
      <c r="FU67" s="34"/>
      <c r="FV67" s="34"/>
      <c r="FW67" s="34"/>
      <c r="FX67" s="34"/>
      <c r="FY67" s="34"/>
      <c r="FZ67" s="34"/>
      <c r="GA67" s="34"/>
      <c r="GB67" s="34"/>
      <c r="GC67" s="34"/>
      <c r="GD67" s="34"/>
      <c r="GE67" s="34"/>
      <c r="GF67" s="34"/>
      <c r="GG67" s="34"/>
      <c r="GH67" s="34"/>
      <c r="GI67" s="34"/>
      <c r="GJ67" s="34"/>
      <c r="GK67" s="34"/>
      <c r="GL67" s="34"/>
      <c r="GM67" s="34"/>
      <c r="GN67" s="34"/>
      <c r="GO67" s="34"/>
      <c r="GP67" s="34"/>
      <c r="GQ67" s="34"/>
      <c r="GR67" s="34"/>
      <c r="GS67" s="34"/>
      <c r="GT67" s="34"/>
      <c r="GU67" s="34"/>
      <c r="GV67" s="34"/>
      <c r="GW67" s="34"/>
      <c r="GX67" s="34"/>
      <c r="GY67" s="34"/>
      <c r="GZ67" s="34"/>
      <c r="HA67" s="34"/>
      <c r="HB67" s="34"/>
      <c r="HC67" s="34"/>
      <c r="HD67" s="34"/>
      <c r="HE67" s="34"/>
      <c r="HF67" s="34"/>
      <c r="HG67" s="34"/>
      <c r="HH67" s="34"/>
      <c r="HI67" s="34"/>
      <c r="HJ67" s="34"/>
      <c r="HK67" s="34"/>
      <c r="HL67" s="34"/>
      <c r="HM67" s="34"/>
      <c r="HN67" s="34"/>
      <c r="HO67" s="34"/>
      <c r="HP67" s="34"/>
      <c r="HQ67" s="34"/>
      <c r="HR67" s="34"/>
      <c r="HS67" s="34"/>
      <c r="HT67" s="34"/>
      <c r="HU67" s="34"/>
      <c r="HV67" s="34"/>
      <c r="HW67" s="34"/>
      <c r="HX67" s="34"/>
      <c r="HY67" s="34"/>
      <c r="HZ67" s="34"/>
      <c r="IA67" s="34"/>
      <c r="IB67" s="34"/>
      <c r="IC67" s="34"/>
      <c r="ID67" s="34"/>
      <c r="IE67" s="34"/>
      <c r="IF67" s="34"/>
      <c r="IG67" s="34"/>
      <c r="IH67" s="34"/>
      <c r="II67" s="34"/>
      <c r="IJ67" s="34"/>
      <c r="IK67" s="34"/>
      <c r="IL67" s="34"/>
      <c r="IM67" s="34"/>
      <c r="IN67" s="34"/>
      <c r="IO67" s="34"/>
      <c r="IP67" s="34"/>
      <c r="IQ67" s="34"/>
      <c r="IR67" s="34"/>
      <c r="IS67" s="34"/>
      <c r="IT67" s="34"/>
      <c r="IU67" s="34"/>
      <c r="IV67" s="34"/>
      <c r="IW67" s="34"/>
      <c r="IX67" s="34"/>
      <c r="IY67" s="34"/>
      <c r="IZ67" s="34"/>
      <c r="JA67" s="34"/>
      <c r="JB67" s="34"/>
      <c r="JC67" s="34"/>
      <c r="JD67" s="34"/>
      <c r="JE67" s="34"/>
      <c r="JF67" s="34"/>
      <c r="JG67" s="34"/>
      <c r="JH67" s="34"/>
      <c r="JI67" s="34"/>
      <c r="JJ67" s="34"/>
      <c r="JK67" s="34"/>
      <c r="JL67" s="34"/>
      <c r="JM67" s="34"/>
      <c r="JN67" s="34"/>
      <c r="JO67" s="34"/>
      <c r="JP67" s="34"/>
      <c r="JQ67" s="34"/>
      <c r="JR67" s="34"/>
      <c r="JS67" s="34"/>
      <c r="JT67" s="34"/>
      <c r="JU67" s="34"/>
      <c r="JV67" s="34"/>
      <c r="JW67" s="34"/>
      <c r="JX67" s="34"/>
      <c r="JY67" s="34"/>
      <c r="JZ67" s="34"/>
      <c r="KA67" s="34"/>
      <c r="KB67" s="34"/>
      <c r="KC67" s="34"/>
      <c r="KD67" s="34"/>
      <c r="KE67" s="34"/>
      <c r="KF67" s="34"/>
      <c r="KG67" s="34"/>
      <c r="KH67" s="34"/>
      <c r="KI67" s="34"/>
      <c r="KJ67" s="34"/>
      <c r="KK67" s="34"/>
      <c r="KL67" s="34"/>
      <c r="KM67" s="34"/>
      <c r="KN67" s="34"/>
      <c r="KO67" s="34"/>
      <c r="KP67" s="34"/>
      <c r="KQ67" s="34"/>
      <c r="KR67" s="34"/>
      <c r="KS67" s="34"/>
      <c r="KT67" s="34"/>
      <c r="KU67" s="34"/>
      <c r="KV67" s="34"/>
      <c r="KW67" s="34"/>
      <c r="KX67" s="34"/>
      <c r="KY67" s="34"/>
      <c r="KZ67" s="34"/>
      <c r="LA67" s="34"/>
      <c r="LB67" s="34"/>
      <c r="LC67" s="34"/>
      <c r="LD67" s="34"/>
      <c r="LE67" s="34"/>
      <c r="LF67" s="34"/>
      <c r="LG67" s="34"/>
      <c r="LH67" s="34"/>
      <c r="LI67" s="34"/>
      <c r="LJ67" s="34"/>
      <c r="LK67" s="34"/>
      <c r="LL67" s="34"/>
      <c r="LM67" s="34"/>
      <c r="LN67" s="34"/>
      <c r="LO67" s="34"/>
      <c r="LP67" s="34"/>
      <c r="LQ67" s="34"/>
      <c r="LR67" s="34"/>
      <c r="LS67" s="34"/>
      <c r="LT67" s="34"/>
      <c r="LU67" s="34"/>
      <c r="LV67" s="34"/>
      <c r="LW67" s="34"/>
      <c r="LX67" s="34"/>
      <c r="LY67" s="34"/>
      <c r="LZ67" s="34"/>
      <c r="MA67" s="34"/>
      <c r="MB67" s="34"/>
      <c r="MC67" s="34"/>
      <c r="MD67" s="34"/>
      <c r="ME67" s="34"/>
      <c r="MF67" s="34"/>
      <c r="MG67" s="34"/>
      <c r="MH67" s="34"/>
      <c r="MI67" s="34"/>
      <c r="MJ67" s="34"/>
      <c r="MK67" s="34"/>
      <c r="ML67" s="34"/>
      <c r="MM67" s="34"/>
      <c r="MN67" s="34"/>
      <c r="MO67" s="34"/>
      <c r="MP67" s="34"/>
      <c r="MQ67" s="34"/>
      <c r="MR67" s="34"/>
      <c r="MS67" s="34"/>
      <c r="MT67" s="34"/>
      <c r="MU67" s="34"/>
      <c r="MV67" s="34"/>
      <c r="MW67" s="34"/>
      <c r="MX67" s="34"/>
      <c r="MY67" s="34"/>
      <c r="MZ67" s="34"/>
      <c r="NA67" s="34"/>
      <c r="NB67" s="34"/>
      <c r="NC67" s="34"/>
      <c r="ND67" s="34"/>
      <c r="NE67" s="34"/>
      <c r="NF67" s="34"/>
      <c r="NG67" s="34"/>
      <c r="NH67" s="34"/>
      <c r="NI67" s="34"/>
      <c r="NJ67" s="34"/>
      <c r="NK67" s="34"/>
      <c r="NL67" s="34"/>
      <c r="NM67" s="34"/>
      <c r="NN67" s="34"/>
      <c r="NO67" s="34"/>
      <c r="NP67" s="34"/>
      <c r="NQ67" s="34"/>
      <c r="NR67" s="34"/>
      <c r="NS67" s="34"/>
      <c r="NT67" s="34"/>
      <c r="NU67" s="34"/>
      <c r="NV67" s="34"/>
      <c r="NW67" s="34"/>
      <c r="NX67" s="34"/>
      <c r="NY67" s="34"/>
      <c r="NZ67" s="34"/>
      <c r="OA67" s="34"/>
      <c r="OB67" s="34"/>
      <c r="OC67" s="34"/>
      <c r="OD67" s="34"/>
      <c r="OE67" s="34"/>
      <c r="OF67" s="34"/>
      <c r="OG67" s="34"/>
    </row>
    <row r="68" spans="1:397" s="35" customFormat="1">
      <c r="A68" s="36">
        <v>31150</v>
      </c>
      <c r="B68" s="37" t="s">
        <v>328</v>
      </c>
      <c r="C68" s="27">
        <v>141772.53084706189</v>
      </c>
      <c r="D68" s="28">
        <v>1.4311E-4</v>
      </c>
      <c r="E68" s="27">
        <v>16731.91</v>
      </c>
      <c r="F68" s="63">
        <v>129168.95285475808</v>
      </c>
      <c r="G68" s="64">
        <v>145900.86285475807</v>
      </c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  <c r="DN68" s="34"/>
      <c r="DO68" s="34"/>
      <c r="DP68" s="34"/>
      <c r="DQ68" s="34"/>
      <c r="DR68" s="34"/>
      <c r="DS68" s="34"/>
      <c r="DT68" s="34"/>
      <c r="DU68" s="34"/>
      <c r="DV68" s="34"/>
      <c r="DW68" s="34"/>
      <c r="DX68" s="34"/>
      <c r="DY68" s="34"/>
      <c r="DZ68" s="34"/>
      <c r="EA68" s="34"/>
      <c r="EB68" s="34"/>
      <c r="EC68" s="34"/>
      <c r="ED68" s="34"/>
      <c r="EE68" s="34"/>
      <c r="EF68" s="34"/>
      <c r="EG68" s="34"/>
      <c r="EH68" s="34"/>
      <c r="EI68" s="34"/>
      <c r="EJ68" s="34"/>
      <c r="EK68" s="34"/>
      <c r="EL68" s="34"/>
      <c r="EM68" s="34"/>
      <c r="EN68" s="34"/>
      <c r="EO68" s="34"/>
      <c r="EP68" s="34"/>
      <c r="EQ68" s="34"/>
      <c r="ER68" s="34"/>
      <c r="ES68" s="34"/>
      <c r="ET68" s="34"/>
      <c r="EU68" s="34"/>
      <c r="EV68" s="34"/>
      <c r="EW68" s="34"/>
      <c r="EX68" s="34"/>
      <c r="EY68" s="34"/>
      <c r="EZ68" s="34"/>
      <c r="FA68" s="34"/>
      <c r="FB68" s="34"/>
      <c r="FC68" s="34"/>
      <c r="FD68" s="34"/>
      <c r="FE68" s="34"/>
      <c r="FF68" s="34"/>
      <c r="FG68" s="34"/>
      <c r="FH68" s="34"/>
      <c r="FI68" s="34"/>
      <c r="FJ68" s="34"/>
      <c r="FK68" s="34"/>
      <c r="FL68" s="34"/>
      <c r="FM68" s="34"/>
      <c r="FN68" s="34"/>
      <c r="FO68" s="34"/>
      <c r="FP68" s="34"/>
      <c r="FQ68" s="34"/>
      <c r="FR68" s="34"/>
      <c r="FS68" s="34"/>
      <c r="FT68" s="34"/>
      <c r="FU68" s="34"/>
      <c r="FV68" s="34"/>
      <c r="FW68" s="34"/>
      <c r="FX68" s="34"/>
      <c r="FY68" s="34"/>
      <c r="FZ68" s="34"/>
      <c r="GA68" s="34"/>
      <c r="GB68" s="34"/>
      <c r="GC68" s="34"/>
      <c r="GD68" s="34"/>
      <c r="GE68" s="34"/>
      <c r="GF68" s="34"/>
      <c r="GG68" s="34"/>
      <c r="GH68" s="34"/>
      <c r="GI68" s="34"/>
      <c r="GJ68" s="34"/>
      <c r="GK68" s="34"/>
      <c r="GL68" s="34"/>
      <c r="GM68" s="34"/>
      <c r="GN68" s="34"/>
      <c r="GO68" s="34"/>
      <c r="GP68" s="34"/>
      <c r="GQ68" s="34"/>
      <c r="GR68" s="34"/>
      <c r="GS68" s="34"/>
      <c r="GT68" s="34"/>
      <c r="GU68" s="34"/>
      <c r="GV68" s="34"/>
      <c r="GW68" s="34"/>
      <c r="GX68" s="34"/>
      <c r="GY68" s="34"/>
      <c r="GZ68" s="34"/>
      <c r="HA68" s="34"/>
      <c r="HB68" s="34"/>
      <c r="HC68" s="34"/>
      <c r="HD68" s="34"/>
      <c r="HE68" s="34"/>
      <c r="HF68" s="34"/>
      <c r="HG68" s="34"/>
      <c r="HH68" s="34"/>
      <c r="HI68" s="34"/>
      <c r="HJ68" s="34"/>
      <c r="HK68" s="34"/>
      <c r="HL68" s="34"/>
      <c r="HM68" s="34"/>
      <c r="HN68" s="34"/>
      <c r="HO68" s="34"/>
      <c r="HP68" s="34"/>
      <c r="HQ68" s="34"/>
      <c r="HR68" s="34"/>
      <c r="HS68" s="34"/>
      <c r="HT68" s="34"/>
      <c r="HU68" s="34"/>
      <c r="HV68" s="34"/>
      <c r="HW68" s="34"/>
      <c r="HX68" s="34"/>
      <c r="HY68" s="34"/>
      <c r="HZ68" s="34"/>
      <c r="IA68" s="34"/>
      <c r="IB68" s="34"/>
      <c r="IC68" s="34"/>
      <c r="ID68" s="34"/>
      <c r="IE68" s="34"/>
      <c r="IF68" s="34"/>
      <c r="IG68" s="34"/>
      <c r="IH68" s="34"/>
      <c r="II68" s="34"/>
      <c r="IJ68" s="34"/>
      <c r="IK68" s="34"/>
      <c r="IL68" s="34"/>
      <c r="IM68" s="34"/>
      <c r="IN68" s="34"/>
      <c r="IO68" s="34"/>
      <c r="IP68" s="34"/>
      <c r="IQ68" s="34"/>
      <c r="IR68" s="34"/>
      <c r="IS68" s="34"/>
      <c r="IT68" s="34"/>
      <c r="IU68" s="34"/>
      <c r="IV68" s="34"/>
      <c r="IW68" s="34"/>
      <c r="IX68" s="34"/>
      <c r="IY68" s="34"/>
      <c r="IZ68" s="34"/>
      <c r="JA68" s="34"/>
      <c r="JB68" s="34"/>
      <c r="JC68" s="34"/>
      <c r="JD68" s="34"/>
      <c r="JE68" s="34"/>
      <c r="JF68" s="34"/>
      <c r="JG68" s="34"/>
      <c r="JH68" s="34"/>
      <c r="JI68" s="34"/>
      <c r="JJ68" s="34"/>
      <c r="JK68" s="34"/>
      <c r="JL68" s="34"/>
      <c r="JM68" s="34"/>
      <c r="JN68" s="34"/>
      <c r="JO68" s="34"/>
      <c r="JP68" s="34"/>
      <c r="JQ68" s="34"/>
      <c r="JR68" s="34"/>
      <c r="JS68" s="34"/>
      <c r="JT68" s="34"/>
      <c r="JU68" s="34"/>
      <c r="JV68" s="34"/>
      <c r="JW68" s="34"/>
      <c r="JX68" s="34"/>
      <c r="JY68" s="34"/>
      <c r="JZ68" s="34"/>
      <c r="KA68" s="34"/>
      <c r="KB68" s="34"/>
      <c r="KC68" s="34"/>
      <c r="KD68" s="34"/>
      <c r="KE68" s="34"/>
      <c r="KF68" s="34"/>
      <c r="KG68" s="34"/>
      <c r="KH68" s="34"/>
      <c r="KI68" s="34"/>
      <c r="KJ68" s="34"/>
      <c r="KK68" s="34"/>
      <c r="KL68" s="34"/>
      <c r="KM68" s="34"/>
      <c r="KN68" s="34"/>
      <c r="KO68" s="34"/>
      <c r="KP68" s="34"/>
      <c r="KQ68" s="34"/>
      <c r="KR68" s="34"/>
      <c r="KS68" s="34"/>
      <c r="KT68" s="34"/>
      <c r="KU68" s="34"/>
      <c r="KV68" s="34"/>
      <c r="KW68" s="34"/>
      <c r="KX68" s="34"/>
      <c r="KY68" s="34"/>
      <c r="KZ68" s="34"/>
      <c r="LA68" s="34"/>
      <c r="LB68" s="34"/>
      <c r="LC68" s="34"/>
      <c r="LD68" s="34"/>
      <c r="LE68" s="34"/>
      <c r="LF68" s="34"/>
      <c r="LG68" s="34"/>
      <c r="LH68" s="34"/>
      <c r="LI68" s="34"/>
      <c r="LJ68" s="34"/>
      <c r="LK68" s="34"/>
      <c r="LL68" s="34"/>
      <c r="LM68" s="34"/>
      <c r="LN68" s="34"/>
      <c r="LO68" s="34"/>
      <c r="LP68" s="34"/>
      <c r="LQ68" s="34"/>
      <c r="LR68" s="34"/>
      <c r="LS68" s="34"/>
      <c r="LT68" s="34"/>
      <c r="LU68" s="34"/>
      <c r="LV68" s="34"/>
      <c r="LW68" s="34"/>
      <c r="LX68" s="34"/>
      <c r="LY68" s="34"/>
      <c r="LZ68" s="34"/>
      <c r="MA68" s="34"/>
      <c r="MB68" s="34"/>
      <c r="MC68" s="34"/>
      <c r="MD68" s="34"/>
      <c r="ME68" s="34"/>
      <c r="MF68" s="34"/>
      <c r="MG68" s="34"/>
      <c r="MH68" s="34"/>
      <c r="MI68" s="34"/>
      <c r="MJ68" s="34"/>
      <c r="MK68" s="34"/>
      <c r="ML68" s="34"/>
      <c r="MM68" s="34"/>
      <c r="MN68" s="34"/>
      <c r="MO68" s="34"/>
      <c r="MP68" s="34"/>
      <c r="MQ68" s="34"/>
      <c r="MR68" s="34"/>
      <c r="MS68" s="34"/>
      <c r="MT68" s="34"/>
      <c r="MU68" s="34"/>
      <c r="MV68" s="34"/>
      <c r="MW68" s="34"/>
      <c r="MX68" s="34"/>
      <c r="MY68" s="34"/>
      <c r="MZ68" s="34"/>
      <c r="NA68" s="34"/>
      <c r="NB68" s="34"/>
      <c r="NC68" s="34"/>
      <c r="ND68" s="34"/>
      <c r="NE68" s="34"/>
      <c r="NF68" s="34"/>
      <c r="NG68" s="34"/>
      <c r="NH68" s="34"/>
      <c r="NI68" s="34"/>
      <c r="NJ68" s="34"/>
      <c r="NK68" s="34"/>
      <c r="NL68" s="34"/>
      <c r="NM68" s="34"/>
      <c r="NN68" s="34"/>
      <c r="NO68" s="34"/>
      <c r="NP68" s="34"/>
      <c r="NQ68" s="34"/>
      <c r="NR68" s="34"/>
      <c r="NS68" s="34"/>
      <c r="NT68" s="34"/>
      <c r="NU68" s="34"/>
      <c r="NV68" s="34"/>
      <c r="NW68" s="34"/>
      <c r="NX68" s="34"/>
      <c r="NY68" s="34"/>
      <c r="NZ68" s="34"/>
      <c r="OA68" s="34"/>
      <c r="OB68" s="34"/>
      <c r="OC68" s="34"/>
      <c r="OD68" s="34"/>
      <c r="OE68" s="34"/>
      <c r="OF68" s="34"/>
      <c r="OG68" s="34"/>
    </row>
    <row r="69" spans="1:397" s="35" customFormat="1">
      <c r="A69" s="36">
        <v>31165</v>
      </c>
      <c r="B69" s="37" t="s">
        <v>330</v>
      </c>
      <c r="C69" s="27">
        <v>73070.658062184928</v>
      </c>
      <c r="D69" s="28">
        <v>7.3759999999999999E-5</v>
      </c>
      <c r="E69" s="27">
        <v>8623.81</v>
      </c>
      <c r="F69" s="63">
        <v>66574.67656045669</v>
      </c>
      <c r="G69" s="64">
        <v>75198.486560456688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  <c r="DN69" s="34"/>
      <c r="DO69" s="34"/>
      <c r="DP69" s="34"/>
      <c r="DQ69" s="34"/>
      <c r="DR69" s="34"/>
      <c r="DS69" s="34"/>
      <c r="DT69" s="34"/>
      <c r="DU69" s="34"/>
      <c r="DV69" s="34"/>
      <c r="DW69" s="34"/>
      <c r="DX69" s="34"/>
      <c r="DY69" s="34"/>
      <c r="DZ69" s="34"/>
      <c r="EA69" s="34"/>
      <c r="EB69" s="34"/>
      <c r="EC69" s="34"/>
      <c r="ED69" s="34"/>
      <c r="EE69" s="34"/>
      <c r="EF69" s="34"/>
      <c r="EG69" s="34"/>
      <c r="EH69" s="34"/>
      <c r="EI69" s="34"/>
      <c r="EJ69" s="34"/>
      <c r="EK69" s="34"/>
      <c r="EL69" s="34"/>
      <c r="EM69" s="34"/>
      <c r="EN69" s="34"/>
      <c r="EO69" s="34"/>
      <c r="EP69" s="34"/>
      <c r="EQ69" s="34"/>
      <c r="ER69" s="34"/>
      <c r="ES69" s="34"/>
      <c r="ET69" s="34"/>
      <c r="EU69" s="34"/>
      <c r="EV69" s="34"/>
      <c r="EW69" s="34"/>
      <c r="EX69" s="34"/>
      <c r="EY69" s="34"/>
      <c r="EZ69" s="34"/>
      <c r="FA69" s="34"/>
      <c r="FB69" s="34"/>
      <c r="FC69" s="34"/>
      <c r="FD69" s="34"/>
      <c r="FE69" s="34"/>
      <c r="FF69" s="34"/>
      <c r="FG69" s="34"/>
      <c r="FH69" s="34"/>
      <c r="FI69" s="34"/>
      <c r="FJ69" s="34"/>
      <c r="FK69" s="34"/>
      <c r="FL69" s="34"/>
      <c r="FM69" s="34"/>
      <c r="FN69" s="34"/>
      <c r="FO69" s="34"/>
      <c r="FP69" s="34"/>
      <c r="FQ69" s="34"/>
      <c r="FR69" s="34"/>
      <c r="FS69" s="34"/>
      <c r="FT69" s="34"/>
      <c r="FU69" s="34"/>
      <c r="FV69" s="34"/>
      <c r="FW69" s="34"/>
      <c r="FX69" s="34"/>
      <c r="FY69" s="34"/>
      <c r="FZ69" s="34"/>
      <c r="GA69" s="34"/>
      <c r="GB69" s="34"/>
      <c r="GC69" s="34"/>
      <c r="GD69" s="34"/>
      <c r="GE69" s="34"/>
      <c r="GF69" s="34"/>
      <c r="GG69" s="34"/>
      <c r="GH69" s="34"/>
      <c r="GI69" s="34"/>
      <c r="GJ69" s="34"/>
      <c r="GK69" s="34"/>
      <c r="GL69" s="34"/>
      <c r="GM69" s="34"/>
      <c r="GN69" s="34"/>
      <c r="GO69" s="34"/>
      <c r="GP69" s="34"/>
      <c r="GQ69" s="34"/>
      <c r="GR69" s="34"/>
      <c r="GS69" s="34"/>
      <c r="GT69" s="34"/>
      <c r="GU69" s="34"/>
      <c r="GV69" s="34"/>
      <c r="GW69" s="34"/>
      <c r="GX69" s="34"/>
      <c r="GY69" s="34"/>
      <c r="GZ69" s="34"/>
      <c r="HA69" s="34"/>
      <c r="HB69" s="34"/>
      <c r="HC69" s="34"/>
      <c r="HD69" s="34"/>
      <c r="HE69" s="34"/>
      <c r="HF69" s="34"/>
      <c r="HG69" s="34"/>
      <c r="HH69" s="34"/>
      <c r="HI69" s="34"/>
      <c r="HJ69" s="34"/>
      <c r="HK69" s="34"/>
      <c r="HL69" s="34"/>
      <c r="HM69" s="34"/>
      <c r="HN69" s="34"/>
      <c r="HO69" s="34"/>
      <c r="HP69" s="34"/>
      <c r="HQ69" s="34"/>
      <c r="HR69" s="34"/>
      <c r="HS69" s="34"/>
      <c r="HT69" s="34"/>
      <c r="HU69" s="34"/>
      <c r="HV69" s="34"/>
      <c r="HW69" s="34"/>
      <c r="HX69" s="34"/>
      <c r="HY69" s="34"/>
      <c r="HZ69" s="34"/>
      <c r="IA69" s="34"/>
      <c r="IB69" s="34"/>
      <c r="IC69" s="34"/>
      <c r="ID69" s="34"/>
      <c r="IE69" s="34"/>
      <c r="IF69" s="34"/>
      <c r="IG69" s="34"/>
      <c r="IH69" s="34"/>
      <c r="II69" s="34"/>
      <c r="IJ69" s="34"/>
      <c r="IK69" s="34"/>
      <c r="IL69" s="34"/>
      <c r="IM69" s="34"/>
      <c r="IN69" s="34"/>
      <c r="IO69" s="34"/>
      <c r="IP69" s="34"/>
      <c r="IQ69" s="34"/>
      <c r="IR69" s="34"/>
      <c r="IS69" s="34"/>
      <c r="IT69" s="34"/>
      <c r="IU69" s="34"/>
      <c r="IV69" s="34"/>
      <c r="IW69" s="34"/>
      <c r="IX69" s="34"/>
      <c r="IY69" s="34"/>
      <c r="IZ69" s="34"/>
      <c r="JA69" s="34"/>
      <c r="JB69" s="34"/>
      <c r="JC69" s="34"/>
      <c r="JD69" s="34"/>
      <c r="JE69" s="34"/>
      <c r="JF69" s="34"/>
      <c r="JG69" s="34"/>
      <c r="JH69" s="34"/>
      <c r="JI69" s="34"/>
      <c r="JJ69" s="34"/>
      <c r="JK69" s="34"/>
      <c r="JL69" s="34"/>
      <c r="JM69" s="34"/>
      <c r="JN69" s="34"/>
      <c r="JO69" s="34"/>
      <c r="JP69" s="34"/>
      <c r="JQ69" s="34"/>
      <c r="JR69" s="34"/>
      <c r="JS69" s="34"/>
      <c r="JT69" s="34"/>
      <c r="JU69" s="34"/>
      <c r="JV69" s="34"/>
      <c r="JW69" s="34"/>
      <c r="JX69" s="34"/>
      <c r="JY69" s="34"/>
      <c r="JZ69" s="34"/>
      <c r="KA69" s="34"/>
      <c r="KB69" s="34"/>
      <c r="KC69" s="34"/>
      <c r="KD69" s="34"/>
      <c r="KE69" s="34"/>
      <c r="KF69" s="34"/>
      <c r="KG69" s="34"/>
      <c r="KH69" s="34"/>
      <c r="KI69" s="34"/>
      <c r="KJ69" s="34"/>
      <c r="KK69" s="34"/>
      <c r="KL69" s="34"/>
      <c r="KM69" s="34"/>
      <c r="KN69" s="34"/>
      <c r="KO69" s="34"/>
      <c r="KP69" s="34"/>
      <c r="KQ69" s="34"/>
      <c r="KR69" s="34"/>
      <c r="KS69" s="34"/>
      <c r="KT69" s="34"/>
      <c r="KU69" s="34"/>
      <c r="KV69" s="34"/>
      <c r="KW69" s="34"/>
      <c r="KX69" s="34"/>
      <c r="KY69" s="34"/>
      <c r="KZ69" s="34"/>
      <c r="LA69" s="34"/>
      <c r="LB69" s="34"/>
      <c r="LC69" s="34"/>
      <c r="LD69" s="34"/>
      <c r="LE69" s="34"/>
      <c r="LF69" s="34"/>
      <c r="LG69" s="34"/>
      <c r="LH69" s="34"/>
      <c r="LI69" s="34"/>
      <c r="LJ69" s="34"/>
      <c r="LK69" s="34"/>
      <c r="LL69" s="34"/>
      <c r="LM69" s="34"/>
      <c r="LN69" s="34"/>
      <c r="LO69" s="34"/>
      <c r="LP69" s="34"/>
      <c r="LQ69" s="34"/>
      <c r="LR69" s="34"/>
      <c r="LS69" s="34"/>
      <c r="LT69" s="34"/>
      <c r="LU69" s="34"/>
      <c r="LV69" s="34"/>
      <c r="LW69" s="34"/>
      <c r="LX69" s="34"/>
      <c r="LY69" s="34"/>
      <c r="LZ69" s="34"/>
      <c r="MA69" s="34"/>
      <c r="MB69" s="34"/>
      <c r="MC69" s="34"/>
      <c r="MD69" s="34"/>
      <c r="ME69" s="34"/>
      <c r="MF69" s="34"/>
      <c r="MG69" s="34"/>
      <c r="MH69" s="34"/>
      <c r="MI69" s="34"/>
      <c r="MJ69" s="34"/>
      <c r="MK69" s="34"/>
      <c r="ML69" s="34"/>
      <c r="MM69" s="34"/>
      <c r="MN69" s="34"/>
      <c r="MO69" s="34"/>
      <c r="MP69" s="34"/>
      <c r="MQ69" s="34"/>
      <c r="MR69" s="34"/>
      <c r="MS69" s="34"/>
      <c r="MT69" s="34"/>
      <c r="MU69" s="34"/>
      <c r="MV69" s="34"/>
      <c r="MW69" s="34"/>
      <c r="MX69" s="34"/>
      <c r="MY69" s="34"/>
      <c r="MZ69" s="34"/>
      <c r="NA69" s="34"/>
      <c r="NB69" s="34"/>
      <c r="NC69" s="34"/>
      <c r="ND69" s="34"/>
      <c r="NE69" s="34"/>
      <c r="NF69" s="34"/>
      <c r="NG69" s="34"/>
      <c r="NH69" s="34"/>
      <c r="NI69" s="34"/>
      <c r="NJ69" s="34"/>
      <c r="NK69" s="34"/>
      <c r="NL69" s="34"/>
      <c r="NM69" s="34"/>
      <c r="NN69" s="34"/>
      <c r="NO69" s="34"/>
      <c r="NP69" s="34"/>
      <c r="NQ69" s="34"/>
      <c r="NR69" s="34"/>
      <c r="NS69" s="34"/>
      <c r="NT69" s="34"/>
      <c r="NU69" s="34"/>
      <c r="NV69" s="34"/>
      <c r="NW69" s="34"/>
      <c r="NX69" s="34"/>
      <c r="NY69" s="34"/>
      <c r="NZ69" s="34"/>
      <c r="OA69" s="34"/>
      <c r="OB69" s="34"/>
      <c r="OC69" s="34"/>
      <c r="OD69" s="34"/>
      <c r="OE69" s="34"/>
      <c r="OF69" s="34"/>
      <c r="OG69" s="34"/>
    </row>
    <row r="70" spans="1:397" s="35" customFormat="1">
      <c r="A70" s="36">
        <v>31179</v>
      </c>
      <c r="B70" s="37" t="s">
        <v>510</v>
      </c>
      <c r="C70" s="27">
        <v>242482.4427044605</v>
      </c>
      <c r="D70" s="28">
        <v>2.4477E-4</v>
      </c>
      <c r="E70" s="27">
        <v>28617.32</v>
      </c>
      <c r="F70" s="63">
        <v>220925.75354803397</v>
      </c>
      <c r="G70" s="64">
        <v>249543.07354803398</v>
      </c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  <c r="DN70" s="34"/>
      <c r="DO70" s="34"/>
      <c r="DP70" s="34"/>
      <c r="DQ70" s="34"/>
      <c r="DR70" s="34"/>
      <c r="DS70" s="34"/>
      <c r="DT70" s="34"/>
      <c r="DU70" s="34"/>
      <c r="DV70" s="34"/>
      <c r="DW70" s="34"/>
      <c r="DX70" s="34"/>
      <c r="DY70" s="34"/>
      <c r="DZ70" s="34"/>
      <c r="EA70" s="34"/>
      <c r="EB70" s="34"/>
      <c r="EC70" s="34"/>
      <c r="ED70" s="34"/>
      <c r="EE70" s="34"/>
      <c r="EF70" s="34"/>
      <c r="EG70" s="34"/>
      <c r="EH70" s="34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34"/>
      <c r="FB70" s="34"/>
      <c r="FC70" s="34"/>
      <c r="FD70" s="34"/>
      <c r="FE70" s="34"/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  <c r="FZ70" s="34"/>
      <c r="GA70" s="34"/>
      <c r="GB70" s="34"/>
      <c r="GC70" s="34"/>
      <c r="GD70" s="34"/>
      <c r="GE70" s="34"/>
      <c r="GF70" s="34"/>
      <c r="GG70" s="34"/>
      <c r="GH70" s="34"/>
      <c r="GI70" s="34"/>
      <c r="GJ70" s="34"/>
      <c r="GK70" s="34"/>
      <c r="GL70" s="34"/>
      <c r="GM70" s="34"/>
      <c r="GN70" s="34"/>
      <c r="GO70" s="34"/>
      <c r="GP70" s="34"/>
      <c r="GQ70" s="34"/>
      <c r="GR70" s="34"/>
      <c r="GS70" s="34"/>
      <c r="GT70" s="34"/>
      <c r="GU70" s="34"/>
      <c r="GV70" s="34"/>
      <c r="GW70" s="34"/>
      <c r="GX70" s="34"/>
      <c r="GY70" s="34"/>
      <c r="GZ70" s="34"/>
      <c r="HA70" s="34"/>
      <c r="HB70" s="34"/>
      <c r="HC70" s="34"/>
      <c r="HD70" s="34"/>
      <c r="HE70" s="34"/>
      <c r="HF70" s="34"/>
      <c r="HG70" s="34"/>
      <c r="HH70" s="34"/>
      <c r="HI70" s="34"/>
      <c r="HJ70" s="34"/>
      <c r="HK70" s="34"/>
      <c r="HL70" s="34"/>
      <c r="HM70" s="34"/>
      <c r="HN70" s="34"/>
      <c r="HO70" s="34"/>
      <c r="HP70" s="34"/>
      <c r="HQ70" s="34"/>
      <c r="HR70" s="34"/>
      <c r="HS70" s="34"/>
      <c r="HT70" s="34"/>
      <c r="HU70" s="34"/>
      <c r="HV70" s="34"/>
      <c r="HW70" s="34"/>
      <c r="HX70" s="34"/>
      <c r="HY70" s="34"/>
      <c r="HZ70" s="34"/>
      <c r="IA70" s="34"/>
      <c r="IB70" s="34"/>
      <c r="IC70" s="34"/>
      <c r="ID70" s="34"/>
      <c r="IE70" s="34"/>
      <c r="IF70" s="34"/>
      <c r="IG70" s="34"/>
      <c r="IH70" s="34"/>
      <c r="II70" s="34"/>
      <c r="IJ70" s="34"/>
      <c r="IK70" s="34"/>
      <c r="IL70" s="34"/>
      <c r="IM70" s="34"/>
      <c r="IN70" s="34"/>
      <c r="IO70" s="34"/>
      <c r="IP70" s="34"/>
      <c r="IQ70" s="34"/>
      <c r="IR70" s="34"/>
      <c r="IS70" s="34"/>
      <c r="IT70" s="34"/>
      <c r="IU70" s="34"/>
      <c r="IV70" s="34"/>
      <c r="IW70" s="34"/>
      <c r="IX70" s="34"/>
      <c r="IY70" s="34"/>
      <c r="IZ70" s="34"/>
      <c r="JA70" s="34"/>
      <c r="JB70" s="34"/>
      <c r="JC70" s="34"/>
      <c r="JD70" s="34"/>
      <c r="JE70" s="34"/>
      <c r="JF70" s="34"/>
      <c r="JG70" s="34"/>
      <c r="JH70" s="34"/>
      <c r="JI70" s="34"/>
      <c r="JJ70" s="34"/>
      <c r="JK70" s="34"/>
      <c r="JL70" s="34"/>
      <c r="JM70" s="34"/>
      <c r="JN70" s="34"/>
      <c r="JO70" s="34"/>
      <c r="JP70" s="34"/>
      <c r="JQ70" s="34"/>
      <c r="JR70" s="34"/>
      <c r="JS70" s="34"/>
      <c r="JT70" s="34"/>
      <c r="JU70" s="34"/>
      <c r="JV70" s="34"/>
      <c r="JW70" s="34"/>
      <c r="JX70" s="34"/>
      <c r="JY70" s="34"/>
      <c r="JZ70" s="34"/>
      <c r="KA70" s="34"/>
      <c r="KB70" s="34"/>
      <c r="KC70" s="34"/>
      <c r="KD70" s="34"/>
      <c r="KE70" s="34"/>
      <c r="KF70" s="34"/>
      <c r="KG70" s="34"/>
      <c r="KH70" s="34"/>
      <c r="KI70" s="34"/>
      <c r="KJ70" s="34"/>
      <c r="KK70" s="34"/>
      <c r="KL70" s="34"/>
      <c r="KM70" s="34"/>
      <c r="KN70" s="34"/>
      <c r="KO70" s="34"/>
      <c r="KP70" s="34"/>
      <c r="KQ70" s="34"/>
      <c r="KR70" s="34"/>
      <c r="KS70" s="34"/>
      <c r="KT70" s="34"/>
      <c r="KU70" s="34"/>
      <c r="KV70" s="34"/>
      <c r="KW70" s="34"/>
      <c r="KX70" s="34"/>
      <c r="KY70" s="34"/>
      <c r="KZ70" s="34"/>
      <c r="LA70" s="34"/>
      <c r="LB70" s="34"/>
      <c r="LC70" s="34"/>
      <c r="LD70" s="34"/>
      <c r="LE70" s="34"/>
      <c r="LF70" s="34"/>
      <c r="LG70" s="34"/>
      <c r="LH70" s="34"/>
      <c r="LI70" s="34"/>
      <c r="LJ70" s="34"/>
      <c r="LK70" s="34"/>
      <c r="LL70" s="34"/>
      <c r="LM70" s="34"/>
      <c r="LN70" s="34"/>
      <c r="LO70" s="34"/>
      <c r="LP70" s="34"/>
      <c r="LQ70" s="34"/>
      <c r="LR70" s="34"/>
      <c r="LS70" s="34"/>
      <c r="LT70" s="34"/>
      <c r="LU70" s="34"/>
      <c r="LV70" s="34"/>
      <c r="LW70" s="34"/>
      <c r="LX70" s="34"/>
      <c r="LY70" s="34"/>
      <c r="LZ70" s="34"/>
      <c r="MA70" s="34"/>
      <c r="MB70" s="34"/>
      <c r="MC70" s="34"/>
      <c r="MD70" s="34"/>
      <c r="ME70" s="34"/>
      <c r="MF70" s="34"/>
      <c r="MG70" s="34"/>
      <c r="MH70" s="34"/>
      <c r="MI70" s="34"/>
      <c r="MJ70" s="34"/>
      <c r="MK70" s="34"/>
      <c r="ML70" s="34"/>
      <c r="MM70" s="34"/>
      <c r="MN70" s="34"/>
      <c r="MO70" s="34"/>
      <c r="MP70" s="34"/>
      <c r="MQ70" s="34"/>
      <c r="MR70" s="34"/>
      <c r="MS70" s="34"/>
      <c r="MT70" s="34"/>
      <c r="MU70" s="34"/>
      <c r="MV70" s="34"/>
      <c r="MW70" s="34"/>
      <c r="MX70" s="34"/>
      <c r="MY70" s="34"/>
      <c r="MZ70" s="34"/>
      <c r="NA70" s="34"/>
      <c r="NB70" s="34"/>
      <c r="NC70" s="34"/>
      <c r="ND70" s="34"/>
      <c r="NE70" s="34"/>
      <c r="NF70" s="34"/>
      <c r="NG70" s="34"/>
      <c r="NH70" s="34"/>
      <c r="NI70" s="34"/>
      <c r="NJ70" s="34"/>
      <c r="NK70" s="34"/>
      <c r="NL70" s="34"/>
      <c r="NM70" s="34"/>
      <c r="NN70" s="34"/>
      <c r="NO70" s="34"/>
      <c r="NP70" s="34"/>
      <c r="NQ70" s="34"/>
      <c r="NR70" s="34"/>
      <c r="NS70" s="34"/>
      <c r="NT70" s="34"/>
      <c r="NU70" s="34"/>
      <c r="NV70" s="34"/>
      <c r="NW70" s="34"/>
      <c r="NX70" s="34"/>
      <c r="NY70" s="34"/>
      <c r="NZ70" s="34"/>
      <c r="OA70" s="34"/>
      <c r="OB70" s="34"/>
      <c r="OC70" s="34"/>
      <c r="OD70" s="34"/>
      <c r="OE70" s="34"/>
      <c r="OF70" s="34"/>
      <c r="OG70" s="34"/>
    </row>
    <row r="71" spans="1:397" s="35" customFormat="1">
      <c r="A71" s="36">
        <v>31180</v>
      </c>
      <c r="B71" s="37" t="s">
        <v>332</v>
      </c>
      <c r="C71" s="27">
        <v>172740.38294879589</v>
      </c>
      <c r="D71" s="28">
        <v>1.7437E-4</v>
      </c>
      <c r="E71" s="27">
        <v>20386.71</v>
      </c>
      <c r="F71" s="63">
        <v>157383.76290464794</v>
      </c>
      <c r="G71" s="64">
        <v>177770.47290464793</v>
      </c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  <c r="NQ71" s="34"/>
      <c r="NR71" s="34"/>
      <c r="NS71" s="34"/>
      <c r="NT71" s="34"/>
      <c r="NU71" s="34"/>
      <c r="NV71" s="34"/>
      <c r="NW71" s="34"/>
      <c r="NX71" s="34"/>
      <c r="NY71" s="34"/>
      <c r="NZ71" s="34"/>
      <c r="OA71" s="34"/>
      <c r="OB71" s="34"/>
      <c r="OC71" s="34"/>
      <c r="OD71" s="34"/>
      <c r="OE71" s="34"/>
      <c r="OF71" s="34"/>
      <c r="OG71" s="34"/>
    </row>
    <row r="72" spans="1:397" s="35" customFormat="1">
      <c r="A72" s="36">
        <v>31185</v>
      </c>
      <c r="B72" s="37" t="s">
        <v>333</v>
      </c>
      <c r="C72" s="27">
        <v>352989.92517242045</v>
      </c>
      <c r="D72" s="28">
        <v>3.5631999999999998E-4</v>
      </c>
      <c r="E72" s="27">
        <v>41659.14</v>
      </c>
      <c r="F72" s="63">
        <v>321609.1208245923</v>
      </c>
      <c r="G72" s="64">
        <v>363268.26082459232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  <c r="NQ72" s="34"/>
      <c r="NR72" s="34"/>
      <c r="NS72" s="34"/>
      <c r="NT72" s="34"/>
      <c r="NU72" s="34"/>
      <c r="NV72" s="34"/>
      <c r="NW72" s="34"/>
      <c r="NX72" s="34"/>
      <c r="NY72" s="34"/>
      <c r="NZ72" s="34"/>
      <c r="OA72" s="34"/>
      <c r="OB72" s="34"/>
      <c r="OC72" s="34"/>
      <c r="OD72" s="34"/>
      <c r="OE72" s="34"/>
      <c r="OF72" s="34"/>
      <c r="OG72" s="34"/>
    </row>
    <row r="73" spans="1:397" s="35" customFormat="1">
      <c r="A73" s="36">
        <v>31190</v>
      </c>
      <c r="B73" s="37" t="s">
        <v>334</v>
      </c>
      <c r="C73" s="27">
        <v>138533.09142375187</v>
      </c>
      <c r="D73" s="28">
        <v>1.3983999999999999E-4</v>
      </c>
      <c r="E73" s="27">
        <v>16401.18</v>
      </c>
      <c r="F73" s="63">
        <v>126217.49959618034</v>
      </c>
      <c r="G73" s="64">
        <v>142618.67959618033</v>
      </c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  <c r="NQ73" s="34"/>
      <c r="NR73" s="34"/>
      <c r="NS73" s="34"/>
      <c r="NT73" s="34"/>
      <c r="NU73" s="34"/>
      <c r="NV73" s="34"/>
      <c r="NW73" s="34"/>
      <c r="NX73" s="34"/>
      <c r="NY73" s="34"/>
      <c r="NZ73" s="34"/>
      <c r="OA73" s="34"/>
      <c r="OB73" s="34"/>
      <c r="OC73" s="34"/>
      <c r="OD73" s="34"/>
      <c r="OE73" s="34"/>
      <c r="OF73" s="34"/>
      <c r="OG73" s="34"/>
    </row>
    <row r="74" spans="1:397" s="35" customFormat="1">
      <c r="A74" s="36">
        <v>31200</v>
      </c>
      <c r="B74" s="37" t="s">
        <v>335</v>
      </c>
      <c r="C74" s="27">
        <v>103880.00548265607</v>
      </c>
      <c r="D74" s="28">
        <v>1.0486E-4</v>
      </c>
      <c r="E74" s="27">
        <v>12259.05</v>
      </c>
      <c r="F74" s="63">
        <v>94645.072995247945</v>
      </c>
      <c r="G74" s="64">
        <v>106904.12299524795</v>
      </c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  <c r="NQ74" s="34"/>
      <c r="NR74" s="34"/>
      <c r="NS74" s="34"/>
      <c r="NT74" s="34"/>
      <c r="NU74" s="34"/>
      <c r="NV74" s="34"/>
      <c r="NW74" s="34"/>
      <c r="NX74" s="34"/>
      <c r="NY74" s="34"/>
      <c r="NZ74" s="34"/>
      <c r="OA74" s="34"/>
      <c r="OB74" s="34"/>
      <c r="OC74" s="34"/>
      <c r="OD74" s="34"/>
      <c r="OE74" s="34"/>
      <c r="OF74" s="34"/>
      <c r="OG74" s="34"/>
    </row>
    <row r="75" spans="1:397" s="35" customFormat="1">
      <c r="A75" s="36">
        <v>31205</v>
      </c>
      <c r="B75" s="37" t="s">
        <v>336</v>
      </c>
      <c r="C75" s="27">
        <v>17445.421481495072</v>
      </c>
      <c r="D75" s="28">
        <v>1.7609999999999999E-5</v>
      </c>
      <c r="E75" s="27">
        <v>2058.8000000000002</v>
      </c>
      <c r="F75" s="63">
        <v>15894.523511790161</v>
      </c>
      <c r="G75" s="64">
        <v>17953.32351179016</v>
      </c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  <c r="NQ75" s="34"/>
      <c r="NR75" s="34"/>
      <c r="NS75" s="34"/>
      <c r="NT75" s="34"/>
      <c r="NU75" s="34"/>
      <c r="NV75" s="34"/>
      <c r="NW75" s="34"/>
      <c r="NX75" s="34"/>
      <c r="NY75" s="34"/>
      <c r="NZ75" s="34"/>
      <c r="OA75" s="34"/>
      <c r="OB75" s="34"/>
      <c r="OC75" s="34"/>
      <c r="OD75" s="34"/>
      <c r="OE75" s="34"/>
      <c r="OF75" s="34"/>
      <c r="OG75" s="34"/>
    </row>
    <row r="76" spans="1:397" s="35" customFormat="1">
      <c r="A76" s="36">
        <v>31215</v>
      </c>
      <c r="B76" s="37" t="s">
        <v>337</v>
      </c>
      <c r="C76" s="27">
        <v>73031.031891869206</v>
      </c>
      <c r="D76" s="28">
        <v>7.3720000000000006E-5</v>
      </c>
      <c r="E76" s="27">
        <v>8619.56</v>
      </c>
      <c r="F76" s="63">
        <v>66538.573156682032</v>
      </c>
      <c r="G76" s="64">
        <v>75158.13315668203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</row>
    <row r="77" spans="1:397" s="35" customFormat="1">
      <c r="A77" s="36">
        <v>31225</v>
      </c>
      <c r="B77" s="37" t="s">
        <v>338</v>
      </c>
      <c r="C77" s="27">
        <v>485361.14711207815</v>
      </c>
      <c r="D77" s="28">
        <v>4.8994000000000002E-4</v>
      </c>
      <c r="E77" s="27">
        <v>57280.91</v>
      </c>
      <c r="F77" s="63">
        <v>442212.54113381443</v>
      </c>
      <c r="G77" s="64">
        <v>499493.45113381441</v>
      </c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  <c r="NQ77" s="34"/>
      <c r="NR77" s="34"/>
      <c r="NS77" s="34"/>
      <c r="NT77" s="34"/>
      <c r="NU77" s="34"/>
      <c r="NV77" s="34"/>
      <c r="NW77" s="34"/>
      <c r="NX77" s="34"/>
      <c r="NY77" s="34"/>
      <c r="NZ77" s="34"/>
      <c r="OA77" s="34"/>
      <c r="OB77" s="34"/>
      <c r="OC77" s="34"/>
      <c r="OD77" s="34"/>
      <c r="OE77" s="34"/>
      <c r="OF77" s="34"/>
      <c r="OG77" s="34"/>
    </row>
    <row r="78" spans="1:397" s="35" customFormat="1">
      <c r="A78" s="36">
        <v>31245</v>
      </c>
      <c r="B78" s="37" t="s">
        <v>339</v>
      </c>
      <c r="C78" s="27">
        <v>565772.55322524998</v>
      </c>
      <c r="D78" s="28">
        <v>5.7111E-4</v>
      </c>
      <c r="E78" s="27">
        <v>66770.37</v>
      </c>
      <c r="F78" s="63">
        <v>515475.37324352528</v>
      </c>
      <c r="G78" s="64">
        <v>582245.74324352527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34"/>
      <c r="EA78" s="34"/>
      <c r="EB78" s="34"/>
      <c r="EC78" s="34"/>
      <c r="ED78" s="34"/>
      <c r="EE78" s="34"/>
      <c r="EF78" s="34"/>
      <c r="EG78" s="34"/>
      <c r="EH78" s="34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34"/>
      <c r="FB78" s="34"/>
      <c r="FC78" s="34"/>
      <c r="FD78" s="34"/>
      <c r="FE78" s="34"/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  <c r="FZ78" s="34"/>
      <c r="GA78" s="34"/>
      <c r="GB78" s="34"/>
      <c r="GC78" s="34"/>
      <c r="GD78" s="34"/>
      <c r="GE78" s="34"/>
      <c r="GF78" s="34"/>
      <c r="GG78" s="34"/>
      <c r="GH78" s="34"/>
      <c r="GI78" s="34"/>
      <c r="GJ78" s="34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  <c r="JC78" s="34"/>
      <c r="JD78" s="34"/>
      <c r="JE78" s="34"/>
      <c r="JF78" s="34"/>
      <c r="JG78" s="34"/>
      <c r="JH78" s="34"/>
      <c r="JI78" s="34"/>
      <c r="JJ78" s="34"/>
      <c r="JK78" s="34"/>
      <c r="JL78" s="34"/>
      <c r="JM78" s="34"/>
      <c r="JN78" s="34"/>
      <c r="JO78" s="34"/>
      <c r="JP78" s="34"/>
      <c r="JQ78" s="34"/>
      <c r="JR78" s="34"/>
      <c r="JS78" s="34"/>
      <c r="JT78" s="34"/>
      <c r="JU78" s="34"/>
      <c r="JV78" s="34"/>
      <c r="JW78" s="34"/>
      <c r="JX78" s="34"/>
      <c r="JY78" s="34"/>
      <c r="JZ78" s="34"/>
      <c r="KA78" s="34"/>
      <c r="KB78" s="34"/>
      <c r="KC78" s="34"/>
      <c r="KD78" s="34"/>
      <c r="KE78" s="34"/>
      <c r="KF78" s="34"/>
      <c r="KG78" s="34"/>
      <c r="KH78" s="34"/>
      <c r="KI78" s="34"/>
      <c r="KJ78" s="34"/>
      <c r="KK78" s="34"/>
      <c r="KL78" s="34"/>
      <c r="KM78" s="34"/>
      <c r="KN78" s="34"/>
      <c r="KO78" s="34"/>
      <c r="KP78" s="34"/>
      <c r="KQ78" s="34"/>
      <c r="KR78" s="34"/>
      <c r="KS78" s="34"/>
      <c r="KT78" s="34"/>
      <c r="KU78" s="34"/>
      <c r="KV78" s="34"/>
      <c r="KW78" s="34"/>
      <c r="KX78" s="34"/>
      <c r="KY78" s="34"/>
      <c r="KZ78" s="34"/>
      <c r="LA78" s="34"/>
      <c r="LB78" s="34"/>
      <c r="LC78" s="34"/>
      <c r="LD78" s="34"/>
      <c r="LE78" s="34"/>
      <c r="LF78" s="34"/>
      <c r="LG78" s="34"/>
      <c r="LH78" s="34"/>
      <c r="LI78" s="34"/>
      <c r="LJ78" s="34"/>
      <c r="LK78" s="34"/>
      <c r="LL78" s="34"/>
      <c r="LM78" s="34"/>
      <c r="LN78" s="34"/>
      <c r="LO78" s="34"/>
      <c r="LP78" s="34"/>
      <c r="LQ78" s="34"/>
      <c r="LR78" s="34"/>
      <c r="LS78" s="34"/>
      <c r="LT78" s="34"/>
      <c r="LU78" s="34"/>
      <c r="LV78" s="34"/>
      <c r="LW78" s="34"/>
      <c r="LX78" s="34"/>
      <c r="LY78" s="34"/>
      <c r="LZ78" s="34"/>
      <c r="MA78" s="34"/>
      <c r="MB78" s="34"/>
      <c r="MC78" s="34"/>
      <c r="MD78" s="34"/>
      <c r="ME78" s="34"/>
      <c r="MF78" s="34"/>
      <c r="MG78" s="34"/>
      <c r="MH78" s="34"/>
      <c r="MI78" s="34"/>
      <c r="MJ78" s="34"/>
      <c r="MK78" s="34"/>
      <c r="ML78" s="34"/>
      <c r="MM78" s="34"/>
      <c r="MN78" s="34"/>
      <c r="MO78" s="34"/>
      <c r="MP78" s="34"/>
      <c r="MQ78" s="34"/>
      <c r="MR78" s="34"/>
      <c r="MS78" s="34"/>
      <c r="MT78" s="34"/>
      <c r="MU78" s="34"/>
      <c r="MV78" s="34"/>
      <c r="MW78" s="34"/>
      <c r="MX78" s="34"/>
      <c r="MY78" s="34"/>
      <c r="MZ78" s="34"/>
      <c r="NA78" s="34"/>
      <c r="NB78" s="34"/>
      <c r="NC78" s="34"/>
      <c r="ND78" s="34"/>
      <c r="NE78" s="34"/>
      <c r="NF78" s="34"/>
      <c r="NG78" s="34"/>
      <c r="NH78" s="34"/>
      <c r="NI78" s="34"/>
      <c r="NJ78" s="34"/>
      <c r="NK78" s="34"/>
      <c r="NL78" s="34"/>
      <c r="NM78" s="34"/>
      <c r="NN78" s="34"/>
      <c r="NO78" s="34"/>
      <c r="NP78" s="34"/>
      <c r="NQ78" s="34"/>
      <c r="NR78" s="34"/>
      <c r="NS78" s="34"/>
      <c r="NT78" s="34"/>
      <c r="NU78" s="34"/>
      <c r="NV78" s="34"/>
      <c r="NW78" s="34"/>
      <c r="NX78" s="34"/>
      <c r="NY78" s="34"/>
      <c r="NZ78" s="34"/>
      <c r="OA78" s="34"/>
      <c r="OB78" s="34"/>
      <c r="OC78" s="34"/>
      <c r="OD78" s="34"/>
      <c r="OE78" s="34"/>
      <c r="OF78" s="34"/>
      <c r="OG78" s="34"/>
    </row>
    <row r="79" spans="1:397" s="35" customFormat="1">
      <c r="A79" s="36">
        <v>31250</v>
      </c>
      <c r="B79" s="37" t="s">
        <v>340</v>
      </c>
      <c r="C79" s="27">
        <v>2134859.9257593346</v>
      </c>
      <c r="D79" s="28">
        <v>2.1549999999999998E-3</v>
      </c>
      <c r="E79" s="27">
        <v>251956.69</v>
      </c>
      <c r="F79" s="63">
        <v>1945070.8783593299</v>
      </c>
      <c r="G79" s="64">
        <v>2197027.5683593298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  <c r="NQ79" s="34"/>
      <c r="NR79" s="34"/>
      <c r="NS79" s="34"/>
      <c r="NT79" s="34"/>
      <c r="NU79" s="34"/>
      <c r="NV79" s="34"/>
      <c r="NW79" s="34"/>
      <c r="NX79" s="34"/>
      <c r="NY79" s="34"/>
      <c r="NZ79" s="34"/>
      <c r="OA79" s="34"/>
      <c r="OB79" s="34"/>
      <c r="OC79" s="34"/>
      <c r="OD79" s="34"/>
      <c r="OE79" s="34"/>
      <c r="OF79" s="34"/>
      <c r="OG79" s="34"/>
    </row>
    <row r="80" spans="1:397" s="35" customFormat="1">
      <c r="A80" s="36">
        <v>31260</v>
      </c>
      <c r="B80" s="37" t="s">
        <v>341</v>
      </c>
      <c r="C80" s="27">
        <v>57685.79743710722</v>
      </c>
      <c r="D80" s="28">
        <v>5.8230000000000003E-5</v>
      </c>
      <c r="E80" s="27">
        <v>6807.67</v>
      </c>
      <c r="F80" s="63">
        <v>52557.530044948391</v>
      </c>
      <c r="G80" s="64">
        <v>59365.200044948389</v>
      </c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  <c r="NQ80" s="34"/>
      <c r="NR80" s="34"/>
      <c r="NS80" s="34"/>
      <c r="NT80" s="34"/>
      <c r="NU80" s="34"/>
      <c r="NV80" s="34"/>
      <c r="NW80" s="34"/>
      <c r="NX80" s="34"/>
      <c r="NY80" s="34"/>
      <c r="NZ80" s="34"/>
      <c r="OA80" s="34"/>
      <c r="OB80" s="34"/>
      <c r="OC80" s="34"/>
      <c r="OD80" s="34"/>
      <c r="OE80" s="34"/>
      <c r="OF80" s="34"/>
      <c r="OG80" s="34"/>
    </row>
    <row r="81" spans="1:397" s="35" customFormat="1">
      <c r="A81" s="36">
        <v>31263</v>
      </c>
      <c r="B81" s="37" t="s">
        <v>342</v>
      </c>
      <c r="C81" s="27">
        <v>74923.181524444764</v>
      </c>
      <c r="D81" s="28">
        <v>7.5630000000000006E-5</v>
      </c>
      <c r="E81" s="27">
        <v>8841.880000000001</v>
      </c>
      <c r="F81" s="63">
        <v>68262.510686921625</v>
      </c>
      <c r="G81" s="64">
        <v>77104.39068692163</v>
      </c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  <c r="NQ81" s="34"/>
      <c r="NR81" s="34"/>
      <c r="NS81" s="34"/>
      <c r="NT81" s="34"/>
      <c r="NU81" s="34"/>
      <c r="NV81" s="34"/>
      <c r="NW81" s="34"/>
      <c r="NX81" s="34"/>
      <c r="NY81" s="34"/>
      <c r="NZ81" s="34"/>
      <c r="OA81" s="34"/>
      <c r="OB81" s="34"/>
      <c r="OC81" s="34"/>
      <c r="OD81" s="34"/>
      <c r="OE81" s="34"/>
      <c r="OF81" s="34"/>
      <c r="OG81" s="34"/>
    </row>
    <row r="82" spans="1:397" s="35" customFormat="1">
      <c r="A82" s="36">
        <v>31268</v>
      </c>
      <c r="B82" s="37" t="s">
        <v>343</v>
      </c>
      <c r="C82" s="27">
        <v>238500.01258773077</v>
      </c>
      <c r="D82" s="28">
        <v>2.4075E-4</v>
      </c>
      <c r="E82" s="27">
        <v>28147</v>
      </c>
      <c r="F82" s="63">
        <v>217297.36146868151</v>
      </c>
      <c r="G82" s="64">
        <v>245444.36146868151</v>
      </c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  <c r="NQ82" s="34"/>
      <c r="NR82" s="34"/>
      <c r="NS82" s="34"/>
      <c r="NT82" s="34"/>
      <c r="NU82" s="34"/>
      <c r="NV82" s="34"/>
      <c r="NW82" s="34"/>
      <c r="NX82" s="34"/>
      <c r="NY82" s="34"/>
      <c r="NZ82" s="34"/>
      <c r="OA82" s="34"/>
      <c r="OB82" s="34"/>
      <c r="OC82" s="34"/>
      <c r="OD82" s="34"/>
      <c r="OE82" s="34"/>
      <c r="OF82" s="34"/>
      <c r="OG82" s="34"/>
    </row>
    <row r="83" spans="1:397" s="35" customFormat="1">
      <c r="A83" s="36">
        <v>31270</v>
      </c>
      <c r="B83" s="37" t="s">
        <v>344</v>
      </c>
      <c r="C83" s="27">
        <v>767251.81619552057</v>
      </c>
      <c r="D83" s="28">
        <v>7.7448999999999997E-4</v>
      </c>
      <c r="E83" s="27">
        <v>90551.16</v>
      </c>
      <c r="F83" s="63">
        <v>699043.12973573885</v>
      </c>
      <c r="G83" s="64">
        <v>789594.28973573889</v>
      </c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  <c r="NQ83" s="34"/>
      <c r="NR83" s="34"/>
      <c r="NS83" s="34"/>
      <c r="NT83" s="34"/>
      <c r="NU83" s="34"/>
      <c r="NV83" s="34"/>
      <c r="NW83" s="34"/>
      <c r="NX83" s="34"/>
      <c r="NY83" s="34"/>
      <c r="NZ83" s="34"/>
      <c r="OA83" s="34"/>
      <c r="OB83" s="34"/>
      <c r="OC83" s="34"/>
      <c r="OD83" s="34"/>
      <c r="OE83" s="34"/>
      <c r="OF83" s="34"/>
      <c r="OG83" s="34"/>
    </row>
    <row r="84" spans="1:397" s="35" customFormat="1">
      <c r="A84" s="36">
        <v>31275</v>
      </c>
      <c r="B84" s="37" t="s">
        <v>345</v>
      </c>
      <c r="C84" s="27">
        <v>121157.01574030933</v>
      </c>
      <c r="D84" s="28">
        <v>1.2229999999999999E-4</v>
      </c>
      <c r="E84" s="27">
        <v>14298.3</v>
      </c>
      <c r="F84" s="63">
        <v>110386.15704099584</v>
      </c>
      <c r="G84" s="64">
        <v>124684.45704099584</v>
      </c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  <c r="NQ84" s="34"/>
      <c r="NR84" s="34"/>
      <c r="NS84" s="34"/>
      <c r="NT84" s="34"/>
      <c r="NU84" s="34"/>
      <c r="NV84" s="34"/>
      <c r="NW84" s="34"/>
      <c r="NX84" s="34"/>
      <c r="NY84" s="34"/>
      <c r="NZ84" s="34"/>
      <c r="OA84" s="34"/>
      <c r="OB84" s="34"/>
      <c r="OC84" s="34"/>
      <c r="OD84" s="34"/>
      <c r="OE84" s="34"/>
      <c r="OF84" s="34"/>
      <c r="OG84" s="34"/>
    </row>
    <row r="85" spans="1:397" s="35" customFormat="1">
      <c r="A85" s="36">
        <v>31290</v>
      </c>
      <c r="B85" s="37" t="s">
        <v>347</v>
      </c>
      <c r="C85" s="27">
        <v>349542.44835495291</v>
      </c>
      <c r="D85" s="28">
        <v>3.5283999999999999E-4</v>
      </c>
      <c r="E85" s="27">
        <v>41283.370000000003</v>
      </c>
      <c r="F85" s="63">
        <v>318468.12469619763</v>
      </c>
      <c r="G85" s="64">
        <v>359751.49469619762</v>
      </c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  <c r="NQ85" s="34"/>
      <c r="NR85" s="34"/>
      <c r="NS85" s="34"/>
      <c r="NT85" s="34"/>
      <c r="NU85" s="34"/>
      <c r="NV85" s="34"/>
      <c r="NW85" s="34"/>
      <c r="NX85" s="34"/>
      <c r="NY85" s="34"/>
      <c r="NZ85" s="34"/>
      <c r="OA85" s="34"/>
      <c r="OB85" s="34"/>
      <c r="OC85" s="34"/>
      <c r="OD85" s="34"/>
      <c r="OE85" s="34"/>
      <c r="OF85" s="34"/>
      <c r="OG85" s="34"/>
    </row>
    <row r="86" spans="1:397" s="35" customFormat="1">
      <c r="A86" s="36">
        <v>31345</v>
      </c>
      <c r="B86" s="37" t="s">
        <v>348</v>
      </c>
      <c r="C86" s="27">
        <v>98163.930414613671</v>
      </c>
      <c r="D86" s="28">
        <v>9.9090000000000002E-5</v>
      </c>
      <c r="E86" s="27">
        <v>11585.119999999999</v>
      </c>
      <c r="F86" s="63">
        <v>89437.157000754523</v>
      </c>
      <c r="G86" s="64">
        <v>101022.27700075452</v>
      </c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  <c r="NQ86" s="34"/>
      <c r="NR86" s="34"/>
      <c r="NS86" s="34"/>
      <c r="NT86" s="34"/>
      <c r="NU86" s="34"/>
      <c r="NV86" s="34"/>
      <c r="NW86" s="34"/>
      <c r="NX86" s="34"/>
      <c r="NY86" s="34"/>
      <c r="NZ86" s="34"/>
      <c r="OA86" s="34"/>
      <c r="OB86" s="34"/>
      <c r="OC86" s="34"/>
      <c r="OD86" s="34"/>
      <c r="OE86" s="34"/>
      <c r="OF86" s="34"/>
      <c r="OG86" s="34"/>
    </row>
    <row r="87" spans="1:397" s="35" customFormat="1">
      <c r="A87" s="36">
        <v>31354</v>
      </c>
      <c r="B87" s="37" t="s">
        <v>349</v>
      </c>
      <c r="C87" s="27">
        <v>184202.25271261748</v>
      </c>
      <c r="D87" s="28">
        <v>1.8594E-4</v>
      </c>
      <c r="E87" s="27">
        <v>21739.4</v>
      </c>
      <c r="F87" s="63">
        <v>167826.67244646579</v>
      </c>
      <c r="G87" s="64">
        <v>189566.07244646578</v>
      </c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  <c r="NQ87" s="34"/>
      <c r="NR87" s="34"/>
      <c r="NS87" s="34"/>
      <c r="NT87" s="34"/>
      <c r="NU87" s="34"/>
      <c r="NV87" s="34"/>
      <c r="NW87" s="34"/>
      <c r="NX87" s="34"/>
      <c r="NY87" s="34"/>
      <c r="NZ87" s="34"/>
      <c r="OA87" s="34"/>
      <c r="OB87" s="34"/>
      <c r="OC87" s="34"/>
      <c r="OD87" s="34"/>
      <c r="OE87" s="34"/>
      <c r="OF87" s="34"/>
      <c r="OG87" s="34"/>
    </row>
    <row r="88" spans="1:397" s="35" customFormat="1">
      <c r="A88" s="36">
        <v>31370</v>
      </c>
      <c r="B88" s="37" t="s">
        <v>350</v>
      </c>
      <c r="C88" s="27">
        <v>629758.91174255637</v>
      </c>
      <c r="D88" s="28">
        <v>6.357E-4</v>
      </c>
      <c r="E88" s="27">
        <v>74323.8</v>
      </c>
      <c r="F88" s="63">
        <v>573773.34448864311</v>
      </c>
      <c r="G88" s="64">
        <v>648097.14448864316</v>
      </c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  <c r="NQ88" s="34"/>
      <c r="NR88" s="34"/>
      <c r="NS88" s="34"/>
      <c r="NT88" s="34"/>
      <c r="NU88" s="34"/>
      <c r="NV88" s="34"/>
      <c r="NW88" s="34"/>
      <c r="NX88" s="34"/>
      <c r="NY88" s="34"/>
      <c r="NZ88" s="34"/>
      <c r="OA88" s="34"/>
      <c r="OB88" s="34"/>
      <c r="OC88" s="34"/>
      <c r="OD88" s="34"/>
      <c r="OE88" s="34"/>
      <c r="OF88" s="34"/>
      <c r="OG88" s="34"/>
    </row>
    <row r="89" spans="1:397" s="35" customFormat="1">
      <c r="A89" s="36">
        <v>31415</v>
      </c>
      <c r="B89" s="37" t="s">
        <v>353</v>
      </c>
      <c r="C89" s="27">
        <v>1434417.8327161153</v>
      </c>
      <c r="D89" s="28">
        <v>1.4479499999999999E-3</v>
      </c>
      <c r="E89" s="27">
        <v>169285.67</v>
      </c>
      <c r="F89" s="63">
        <v>1306898.0873876526</v>
      </c>
      <c r="G89" s="64">
        <v>1476183.7573876525</v>
      </c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  <c r="NQ89" s="34"/>
      <c r="NR89" s="34"/>
      <c r="NS89" s="34"/>
      <c r="NT89" s="34"/>
      <c r="NU89" s="34"/>
      <c r="NV89" s="34"/>
      <c r="NW89" s="34"/>
      <c r="NX89" s="34"/>
      <c r="NY89" s="34"/>
      <c r="NZ89" s="34"/>
      <c r="OA89" s="34"/>
      <c r="OB89" s="34"/>
      <c r="OC89" s="34"/>
      <c r="OD89" s="34"/>
      <c r="OE89" s="34"/>
      <c r="OF89" s="34"/>
      <c r="OG89" s="34"/>
    </row>
    <row r="90" spans="1:397" s="35" customFormat="1">
      <c r="A90" s="36">
        <v>31765</v>
      </c>
      <c r="B90" s="37" t="s">
        <v>354</v>
      </c>
      <c r="C90" s="27">
        <v>835844.71701202949</v>
      </c>
      <c r="D90" s="28">
        <v>8.4373E-4</v>
      </c>
      <c r="E90" s="27">
        <v>98644.12</v>
      </c>
      <c r="F90" s="63">
        <v>761538.12166966009</v>
      </c>
      <c r="G90" s="64">
        <v>860182.24166966008</v>
      </c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  <c r="NQ90" s="34"/>
      <c r="NR90" s="34"/>
      <c r="NS90" s="34"/>
      <c r="NT90" s="34"/>
      <c r="NU90" s="34"/>
      <c r="NV90" s="34"/>
      <c r="NW90" s="34"/>
      <c r="NX90" s="34"/>
      <c r="NY90" s="34"/>
      <c r="NZ90" s="34"/>
      <c r="OA90" s="34"/>
      <c r="OB90" s="34"/>
      <c r="OC90" s="34"/>
      <c r="OD90" s="34"/>
      <c r="OE90" s="34"/>
      <c r="OF90" s="34"/>
      <c r="OG90" s="34"/>
    </row>
    <row r="91" spans="1:397" s="35" customFormat="1">
      <c r="A91" s="36">
        <v>35605</v>
      </c>
      <c r="B91" s="37" t="s">
        <v>355</v>
      </c>
      <c r="C91" s="27">
        <v>2478498.0747372457</v>
      </c>
      <c r="D91" s="28">
        <v>2.5018800000000002E-3</v>
      </c>
      <c r="E91" s="27">
        <v>292507.35000000003</v>
      </c>
      <c r="F91" s="63">
        <v>2258159.5958931046</v>
      </c>
      <c r="G91" s="64">
        <v>2550666.9458931047</v>
      </c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  <c r="NQ91" s="34"/>
      <c r="NR91" s="34"/>
      <c r="NS91" s="34"/>
      <c r="NT91" s="34"/>
      <c r="NU91" s="34"/>
      <c r="NV91" s="34"/>
      <c r="NW91" s="34"/>
      <c r="NX91" s="34"/>
      <c r="NY91" s="34"/>
      <c r="NZ91" s="34"/>
      <c r="OA91" s="34"/>
      <c r="OB91" s="34"/>
      <c r="OC91" s="34"/>
      <c r="OD91" s="34"/>
      <c r="OE91" s="34"/>
      <c r="OF91" s="34"/>
      <c r="OG91" s="34"/>
    </row>
    <row r="92" spans="1:397" s="35" customFormat="1">
      <c r="A92" s="36">
        <v>35607</v>
      </c>
      <c r="B92" s="37" t="s">
        <v>356</v>
      </c>
      <c r="C92" s="27">
        <v>1441936.8985335228</v>
      </c>
      <c r="D92" s="28">
        <v>1.45554E-3</v>
      </c>
      <c r="E92" s="27">
        <v>170173.36000000002</v>
      </c>
      <c r="F92" s="63">
        <v>1313748.7082538926</v>
      </c>
      <c r="G92" s="64">
        <v>1483922.0682538927</v>
      </c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  <c r="NQ92" s="34"/>
      <c r="NR92" s="34"/>
      <c r="NS92" s="34"/>
      <c r="NT92" s="34"/>
      <c r="NU92" s="34"/>
      <c r="NV92" s="34"/>
      <c r="NW92" s="34"/>
      <c r="NX92" s="34"/>
      <c r="NY92" s="34"/>
      <c r="NZ92" s="34"/>
      <c r="OA92" s="34"/>
      <c r="OB92" s="34"/>
      <c r="OC92" s="34"/>
      <c r="OD92" s="34"/>
      <c r="OE92" s="34"/>
      <c r="OF92" s="34"/>
      <c r="OG92" s="34"/>
    </row>
    <row r="93" spans="1:397" s="35" customFormat="1">
      <c r="A93" s="36">
        <v>35609</v>
      </c>
      <c r="B93" s="37" t="s">
        <v>357</v>
      </c>
      <c r="C93" s="27">
        <v>988425.28581270343</v>
      </c>
      <c r="D93" s="28">
        <v>9.9774999999999994E-4</v>
      </c>
      <c r="E93" s="27">
        <v>116655.56</v>
      </c>
      <c r="F93" s="63">
        <v>900554.27790395415</v>
      </c>
      <c r="G93" s="64">
        <v>1017209.8379039541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  <c r="NQ93" s="34"/>
      <c r="NR93" s="34"/>
      <c r="NS93" s="34"/>
      <c r="NT93" s="34"/>
      <c r="NU93" s="34"/>
      <c r="NV93" s="34"/>
      <c r="NW93" s="34"/>
      <c r="NX93" s="34"/>
      <c r="NY93" s="34"/>
      <c r="NZ93" s="34"/>
      <c r="OA93" s="34"/>
      <c r="OB93" s="34"/>
      <c r="OC93" s="34"/>
      <c r="OD93" s="34"/>
      <c r="OE93" s="34"/>
      <c r="OF93" s="34"/>
      <c r="OG93" s="34"/>
    </row>
    <row r="94" spans="1:397" s="35" customFormat="1">
      <c r="A94" s="36">
        <v>35615</v>
      </c>
      <c r="B94" s="37" t="s">
        <v>118</v>
      </c>
      <c r="C94" s="27">
        <v>846296.11943280022</v>
      </c>
      <c r="D94" s="28">
        <v>8.5428000000000001E-4</v>
      </c>
      <c r="E94" s="27">
        <v>99877.06</v>
      </c>
      <c r="F94" s="63">
        <v>771060.39441522432</v>
      </c>
      <c r="G94" s="64">
        <v>870937.45441522426</v>
      </c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  <c r="NQ94" s="34"/>
      <c r="NR94" s="34"/>
      <c r="NS94" s="34"/>
      <c r="NT94" s="34"/>
      <c r="NU94" s="34"/>
      <c r="NV94" s="34"/>
      <c r="NW94" s="34"/>
      <c r="NX94" s="34"/>
      <c r="NY94" s="34"/>
      <c r="NZ94" s="34"/>
      <c r="OA94" s="34"/>
      <c r="OB94" s="34"/>
      <c r="OC94" s="34"/>
      <c r="OD94" s="34"/>
      <c r="OE94" s="34"/>
      <c r="OF94" s="34"/>
      <c r="OG94" s="34"/>
    </row>
    <row r="95" spans="1:397" s="35" customFormat="1">
      <c r="A95" s="36">
        <v>35616</v>
      </c>
      <c r="B95" s="37" t="s">
        <v>358</v>
      </c>
      <c r="C95" s="27">
        <v>1080149.963551013</v>
      </c>
      <c r="D95" s="28">
        <v>1.09034E-3</v>
      </c>
      <c r="E95" s="27">
        <v>127476.94</v>
      </c>
      <c r="F95" s="63">
        <v>984124.63179132796</v>
      </c>
      <c r="G95" s="64">
        <v>1111601.571791328</v>
      </c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  <c r="NQ95" s="34"/>
      <c r="NR95" s="34"/>
      <c r="NS95" s="34"/>
      <c r="NT95" s="34"/>
      <c r="NU95" s="34"/>
      <c r="NV95" s="34"/>
      <c r="NW95" s="34"/>
      <c r="NX95" s="34"/>
      <c r="NY95" s="34"/>
      <c r="NZ95" s="34"/>
      <c r="OA95" s="34"/>
      <c r="OB95" s="34"/>
      <c r="OC95" s="34"/>
      <c r="OD95" s="34"/>
      <c r="OE95" s="34"/>
      <c r="OF95" s="34"/>
      <c r="OG95" s="34"/>
    </row>
    <row r="96" spans="1:397" s="35" customFormat="1">
      <c r="A96" s="36">
        <v>35617</v>
      </c>
      <c r="B96" s="37" t="s">
        <v>359</v>
      </c>
      <c r="C96" s="27">
        <v>1213918.0079942995</v>
      </c>
      <c r="D96" s="28">
        <v>1.2253699999999999E-3</v>
      </c>
      <c r="E96" s="27">
        <v>143263.12999999998</v>
      </c>
      <c r="F96" s="63">
        <v>1106000.6970836064</v>
      </c>
      <c r="G96" s="64">
        <v>1249263.8270836063</v>
      </c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  <c r="NQ96" s="34"/>
      <c r="NR96" s="34"/>
      <c r="NS96" s="34"/>
      <c r="NT96" s="34"/>
      <c r="NU96" s="34"/>
      <c r="NV96" s="34"/>
      <c r="NW96" s="34"/>
      <c r="NX96" s="34"/>
      <c r="NY96" s="34"/>
      <c r="NZ96" s="34"/>
      <c r="OA96" s="34"/>
      <c r="OB96" s="34"/>
      <c r="OC96" s="34"/>
      <c r="OD96" s="34"/>
      <c r="OE96" s="34"/>
      <c r="OF96" s="34"/>
      <c r="OG96" s="34"/>
    </row>
    <row r="97" spans="1:397" s="35" customFormat="1">
      <c r="A97" s="36">
        <v>35618</v>
      </c>
      <c r="B97" s="37" t="s">
        <v>360</v>
      </c>
      <c r="C97" s="27">
        <v>1495630.3593113215</v>
      </c>
      <c r="D97" s="28">
        <v>1.5097400000000001E-3</v>
      </c>
      <c r="E97" s="27">
        <v>175666.22</v>
      </c>
      <c r="F97" s="63">
        <v>1362668.8203685451</v>
      </c>
      <c r="G97" s="64">
        <v>1538335.0403685451</v>
      </c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  <c r="NQ97" s="34"/>
      <c r="NR97" s="34"/>
      <c r="NS97" s="34"/>
      <c r="NT97" s="34"/>
      <c r="NU97" s="34"/>
      <c r="NV97" s="34"/>
      <c r="NW97" s="34"/>
      <c r="NX97" s="34"/>
      <c r="NY97" s="34"/>
      <c r="NZ97" s="34"/>
      <c r="OA97" s="34"/>
      <c r="OB97" s="34"/>
      <c r="OC97" s="34"/>
      <c r="OD97" s="34"/>
      <c r="OE97" s="34"/>
      <c r="OF97" s="34"/>
      <c r="OG97" s="34"/>
    </row>
    <row r="98" spans="1:397" s="35" customFormat="1">
      <c r="A98" s="36">
        <v>35619</v>
      </c>
      <c r="B98" s="37" t="s">
        <v>361</v>
      </c>
      <c r="C98" s="27">
        <v>509126.94275893032</v>
      </c>
      <c r="D98" s="28">
        <v>5.1393000000000001E-4</v>
      </c>
      <c r="E98" s="27">
        <v>60085.380000000005</v>
      </c>
      <c r="F98" s="63">
        <v>463865.55754766142</v>
      </c>
      <c r="G98" s="64">
        <v>523950.93754766142</v>
      </c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  <c r="NQ98" s="34"/>
      <c r="NR98" s="34"/>
      <c r="NS98" s="34"/>
      <c r="NT98" s="34"/>
      <c r="NU98" s="34"/>
      <c r="NV98" s="34"/>
      <c r="NW98" s="34"/>
      <c r="NX98" s="34"/>
      <c r="NY98" s="34"/>
      <c r="NZ98" s="34"/>
      <c r="OA98" s="34"/>
      <c r="OB98" s="34"/>
      <c r="OC98" s="34"/>
      <c r="OD98" s="34"/>
      <c r="OE98" s="34"/>
      <c r="OF98" s="34"/>
      <c r="OG98" s="34"/>
    </row>
    <row r="99" spans="1:397" s="35" customFormat="1">
      <c r="A99" s="36">
        <v>35625</v>
      </c>
      <c r="B99" s="37" t="s">
        <v>362</v>
      </c>
      <c r="C99" s="27">
        <v>125145934.64242862</v>
      </c>
      <c r="D99" s="28">
        <v>0.12632655000000037</v>
      </c>
      <c r="E99" s="27">
        <v>14789565.92</v>
      </c>
      <c r="F99" s="63">
        <v>114020461.05271672</v>
      </c>
      <c r="G99" s="64">
        <v>128810026.97271672</v>
      </c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  <c r="NQ99" s="34"/>
      <c r="NR99" s="34"/>
      <c r="NS99" s="34"/>
      <c r="NT99" s="34"/>
      <c r="NU99" s="34"/>
      <c r="NV99" s="34"/>
      <c r="NW99" s="34"/>
      <c r="NX99" s="34"/>
      <c r="NY99" s="34"/>
      <c r="NZ99" s="34"/>
      <c r="OA99" s="34"/>
      <c r="OB99" s="34"/>
      <c r="OC99" s="34"/>
      <c r="OD99" s="34"/>
      <c r="OE99" s="34"/>
      <c r="OF99" s="34"/>
      <c r="OG99" s="34"/>
    </row>
    <row r="100" spans="1:397" s="35" customFormat="1">
      <c r="A100" s="36">
        <v>35628</v>
      </c>
      <c r="B100" s="37" t="s">
        <v>363</v>
      </c>
      <c r="C100" s="27">
        <v>437096.47166753298</v>
      </c>
      <c r="D100" s="28">
        <v>4.4121999999999998E-4</v>
      </c>
      <c r="E100" s="27">
        <v>51584.36</v>
      </c>
      <c r="F100" s="63">
        <v>398238.59533628932</v>
      </c>
      <c r="G100" s="64">
        <v>449822.95533628931</v>
      </c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  <c r="NQ100" s="34"/>
      <c r="NR100" s="34"/>
      <c r="NS100" s="34"/>
      <c r="NT100" s="34"/>
      <c r="NU100" s="34"/>
      <c r="NV100" s="34"/>
      <c r="NW100" s="34"/>
      <c r="NX100" s="34"/>
      <c r="NY100" s="34"/>
      <c r="NZ100" s="34"/>
      <c r="OA100" s="34"/>
      <c r="OB100" s="34"/>
      <c r="OC100" s="34"/>
      <c r="OD100" s="34"/>
      <c r="OE100" s="34"/>
      <c r="OF100" s="34"/>
      <c r="OG100" s="34"/>
    </row>
    <row r="101" spans="1:397" s="35" customFormat="1">
      <c r="A101" s="36">
        <v>35630</v>
      </c>
      <c r="B101" s="37" t="s">
        <v>364</v>
      </c>
      <c r="C101" s="27">
        <v>5806175.0727977594</v>
      </c>
      <c r="D101" s="28">
        <v>5.8609500000000002E-3</v>
      </c>
      <c r="E101" s="27">
        <v>685240.60000000009</v>
      </c>
      <c r="F101" s="63">
        <v>5290006.1088260384</v>
      </c>
      <c r="G101" s="64">
        <v>5975246.708826039</v>
      </c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  <c r="IP101" s="34"/>
      <c r="IQ101" s="34"/>
      <c r="IR101" s="34"/>
      <c r="IS101" s="34"/>
      <c r="IT101" s="34"/>
      <c r="IU101" s="34"/>
      <c r="IV101" s="34"/>
      <c r="IW101" s="34"/>
      <c r="IX101" s="34"/>
      <c r="IY101" s="34"/>
      <c r="IZ101" s="34"/>
      <c r="JA101" s="34"/>
      <c r="JB101" s="34"/>
      <c r="JC101" s="34"/>
      <c r="JD101" s="34"/>
      <c r="JE101" s="34"/>
      <c r="JF101" s="34"/>
      <c r="JG101" s="34"/>
      <c r="JH101" s="34"/>
      <c r="JI101" s="34"/>
      <c r="JJ101" s="34"/>
      <c r="JK101" s="34"/>
      <c r="JL101" s="34"/>
      <c r="JM101" s="34"/>
      <c r="JN101" s="34"/>
      <c r="JO101" s="34"/>
      <c r="JP101" s="34"/>
      <c r="JQ101" s="34"/>
      <c r="JR101" s="34"/>
      <c r="JS101" s="34"/>
      <c r="JT101" s="34"/>
      <c r="JU101" s="34"/>
      <c r="JV101" s="34"/>
      <c r="JW101" s="34"/>
      <c r="JX101" s="34"/>
      <c r="JY101" s="34"/>
      <c r="JZ101" s="34"/>
      <c r="KA101" s="34"/>
      <c r="KB101" s="34"/>
      <c r="KC101" s="34"/>
      <c r="KD101" s="34"/>
      <c r="KE101" s="34"/>
      <c r="KF101" s="34"/>
      <c r="KG101" s="34"/>
      <c r="KH101" s="34"/>
      <c r="KI101" s="34"/>
      <c r="KJ101" s="34"/>
      <c r="KK101" s="34"/>
      <c r="KL101" s="34"/>
      <c r="KM101" s="34"/>
      <c r="KN101" s="34"/>
      <c r="KO101" s="34"/>
      <c r="KP101" s="34"/>
      <c r="KQ101" s="34"/>
      <c r="KR101" s="34"/>
      <c r="KS101" s="34"/>
      <c r="KT101" s="34"/>
      <c r="KU101" s="34"/>
      <c r="KV101" s="34"/>
      <c r="KW101" s="34"/>
      <c r="KX101" s="34"/>
      <c r="KY101" s="34"/>
      <c r="KZ101" s="34"/>
      <c r="LA101" s="34"/>
      <c r="LB101" s="34"/>
      <c r="LC101" s="34"/>
      <c r="LD101" s="34"/>
      <c r="LE101" s="34"/>
      <c r="LF101" s="34"/>
      <c r="LG101" s="34"/>
      <c r="LH101" s="34"/>
      <c r="LI101" s="34"/>
      <c r="LJ101" s="34"/>
      <c r="LK101" s="34"/>
      <c r="LL101" s="34"/>
      <c r="LM101" s="34"/>
      <c r="LN101" s="34"/>
      <c r="LO101" s="34"/>
      <c r="LP101" s="34"/>
      <c r="LQ101" s="34"/>
      <c r="LR101" s="34"/>
      <c r="LS101" s="34"/>
      <c r="LT101" s="34"/>
      <c r="LU101" s="34"/>
      <c r="LV101" s="34"/>
      <c r="LW101" s="34"/>
      <c r="LX101" s="34"/>
      <c r="LY101" s="34"/>
      <c r="LZ101" s="34"/>
      <c r="MA101" s="34"/>
      <c r="MB101" s="34"/>
      <c r="MC101" s="34"/>
      <c r="MD101" s="34"/>
      <c r="ME101" s="34"/>
      <c r="MF101" s="34"/>
      <c r="MG101" s="34"/>
      <c r="MH101" s="34"/>
      <c r="MI101" s="34"/>
      <c r="MJ101" s="34"/>
      <c r="MK101" s="34"/>
      <c r="ML101" s="34"/>
      <c r="MM101" s="34"/>
      <c r="MN101" s="34"/>
      <c r="MO101" s="34"/>
      <c r="MP101" s="34"/>
      <c r="MQ101" s="34"/>
      <c r="MR101" s="34"/>
      <c r="MS101" s="34"/>
      <c r="MT101" s="34"/>
      <c r="MU101" s="34"/>
      <c r="MV101" s="34"/>
      <c r="MW101" s="34"/>
      <c r="MX101" s="34"/>
      <c r="MY101" s="34"/>
      <c r="MZ101" s="34"/>
      <c r="NA101" s="34"/>
      <c r="NB101" s="34"/>
      <c r="NC101" s="34"/>
      <c r="ND101" s="34"/>
      <c r="NE101" s="34"/>
      <c r="NF101" s="34"/>
      <c r="NG101" s="34"/>
      <c r="NH101" s="34"/>
      <c r="NI101" s="34"/>
      <c r="NJ101" s="34"/>
      <c r="NK101" s="34"/>
      <c r="NL101" s="34"/>
      <c r="NM101" s="34"/>
      <c r="NN101" s="34"/>
      <c r="NO101" s="34"/>
      <c r="NP101" s="34"/>
      <c r="NQ101" s="34"/>
      <c r="NR101" s="34"/>
      <c r="NS101" s="34"/>
      <c r="NT101" s="34"/>
      <c r="NU101" s="34"/>
      <c r="NV101" s="34"/>
      <c r="NW101" s="34"/>
      <c r="NX101" s="34"/>
      <c r="NY101" s="34"/>
      <c r="NZ101" s="34"/>
      <c r="OA101" s="34"/>
      <c r="OB101" s="34"/>
      <c r="OC101" s="34"/>
      <c r="OD101" s="34"/>
      <c r="OE101" s="34"/>
      <c r="OF101" s="34"/>
      <c r="OG101" s="34"/>
    </row>
    <row r="102" spans="1:397" s="35" customFormat="1">
      <c r="A102" s="36">
        <v>36635</v>
      </c>
      <c r="B102" s="37" t="s">
        <v>365</v>
      </c>
      <c r="C102" s="27">
        <v>2946344.4545697761</v>
      </c>
      <c r="D102" s="28">
        <v>2.9741400000000001E-3</v>
      </c>
      <c r="E102" s="27">
        <v>347724.42000000004</v>
      </c>
      <c r="F102" s="63">
        <v>2684414.432558523</v>
      </c>
      <c r="G102" s="64">
        <v>3032138.852558523</v>
      </c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  <c r="IO102" s="34"/>
      <c r="IP102" s="34"/>
      <c r="IQ102" s="34"/>
      <c r="IR102" s="34"/>
      <c r="IS102" s="34"/>
      <c r="IT102" s="34"/>
      <c r="IU102" s="34"/>
      <c r="IV102" s="34"/>
      <c r="IW102" s="34"/>
      <c r="IX102" s="34"/>
      <c r="IY102" s="34"/>
      <c r="IZ102" s="34"/>
      <c r="JA102" s="34"/>
      <c r="JB102" s="34"/>
      <c r="JC102" s="34"/>
      <c r="JD102" s="34"/>
      <c r="JE102" s="34"/>
      <c r="JF102" s="34"/>
      <c r="JG102" s="34"/>
      <c r="JH102" s="34"/>
      <c r="JI102" s="34"/>
      <c r="JJ102" s="34"/>
      <c r="JK102" s="34"/>
      <c r="JL102" s="34"/>
      <c r="JM102" s="34"/>
      <c r="JN102" s="34"/>
      <c r="JO102" s="34"/>
      <c r="JP102" s="34"/>
      <c r="JQ102" s="34"/>
      <c r="JR102" s="34"/>
      <c r="JS102" s="34"/>
      <c r="JT102" s="34"/>
      <c r="JU102" s="34"/>
      <c r="JV102" s="34"/>
      <c r="JW102" s="34"/>
      <c r="JX102" s="34"/>
      <c r="JY102" s="34"/>
      <c r="JZ102" s="34"/>
      <c r="KA102" s="34"/>
      <c r="KB102" s="34"/>
      <c r="KC102" s="34"/>
      <c r="KD102" s="34"/>
      <c r="KE102" s="34"/>
      <c r="KF102" s="34"/>
      <c r="KG102" s="34"/>
      <c r="KH102" s="34"/>
      <c r="KI102" s="34"/>
      <c r="KJ102" s="34"/>
      <c r="KK102" s="34"/>
      <c r="KL102" s="34"/>
      <c r="KM102" s="34"/>
      <c r="KN102" s="34"/>
      <c r="KO102" s="34"/>
      <c r="KP102" s="34"/>
      <c r="KQ102" s="34"/>
      <c r="KR102" s="34"/>
      <c r="KS102" s="34"/>
      <c r="KT102" s="34"/>
      <c r="KU102" s="34"/>
      <c r="KV102" s="34"/>
      <c r="KW102" s="34"/>
      <c r="KX102" s="34"/>
      <c r="KY102" s="34"/>
      <c r="KZ102" s="34"/>
      <c r="LA102" s="34"/>
      <c r="LB102" s="34"/>
      <c r="LC102" s="34"/>
      <c r="LD102" s="34"/>
      <c r="LE102" s="34"/>
      <c r="LF102" s="34"/>
      <c r="LG102" s="34"/>
      <c r="LH102" s="34"/>
      <c r="LI102" s="34"/>
      <c r="LJ102" s="34"/>
      <c r="LK102" s="34"/>
      <c r="LL102" s="34"/>
      <c r="LM102" s="34"/>
      <c r="LN102" s="34"/>
      <c r="LO102" s="34"/>
      <c r="LP102" s="34"/>
      <c r="LQ102" s="34"/>
      <c r="LR102" s="34"/>
      <c r="LS102" s="34"/>
      <c r="LT102" s="34"/>
      <c r="LU102" s="34"/>
      <c r="LV102" s="34"/>
      <c r="LW102" s="34"/>
      <c r="LX102" s="34"/>
      <c r="LY102" s="34"/>
      <c r="LZ102" s="34"/>
      <c r="MA102" s="34"/>
      <c r="MB102" s="34"/>
      <c r="MC102" s="34"/>
      <c r="MD102" s="34"/>
      <c r="ME102" s="34"/>
      <c r="MF102" s="34"/>
      <c r="MG102" s="34"/>
      <c r="MH102" s="34"/>
      <c r="MI102" s="34"/>
      <c r="MJ102" s="34"/>
      <c r="MK102" s="34"/>
      <c r="ML102" s="34"/>
      <c r="MM102" s="34"/>
      <c r="MN102" s="34"/>
      <c r="MO102" s="34"/>
      <c r="MP102" s="34"/>
      <c r="MQ102" s="34"/>
      <c r="MR102" s="34"/>
      <c r="MS102" s="34"/>
      <c r="MT102" s="34"/>
      <c r="MU102" s="34"/>
      <c r="MV102" s="34"/>
      <c r="MW102" s="34"/>
      <c r="MX102" s="34"/>
      <c r="MY102" s="34"/>
      <c r="MZ102" s="34"/>
      <c r="NA102" s="34"/>
      <c r="NB102" s="34"/>
      <c r="NC102" s="34"/>
      <c r="ND102" s="34"/>
      <c r="NE102" s="34"/>
      <c r="NF102" s="34"/>
      <c r="NG102" s="34"/>
      <c r="NH102" s="34"/>
      <c r="NI102" s="34"/>
      <c r="NJ102" s="34"/>
      <c r="NK102" s="34"/>
      <c r="NL102" s="34"/>
      <c r="NM102" s="34"/>
      <c r="NN102" s="34"/>
      <c r="NO102" s="34"/>
      <c r="NP102" s="34"/>
      <c r="NQ102" s="34"/>
      <c r="NR102" s="34"/>
      <c r="NS102" s="34"/>
      <c r="NT102" s="34"/>
      <c r="NU102" s="34"/>
      <c r="NV102" s="34"/>
      <c r="NW102" s="34"/>
      <c r="NX102" s="34"/>
      <c r="NY102" s="34"/>
      <c r="NZ102" s="34"/>
      <c r="OA102" s="34"/>
      <c r="OB102" s="34"/>
      <c r="OC102" s="34"/>
      <c r="OD102" s="34"/>
      <c r="OE102" s="34"/>
      <c r="OF102" s="34"/>
      <c r="OG102" s="34"/>
    </row>
    <row r="103" spans="1:397" s="35" customFormat="1">
      <c r="A103" s="36">
        <v>39075</v>
      </c>
      <c r="B103" s="37" t="s">
        <v>366</v>
      </c>
      <c r="C103" s="27">
        <v>305616.83855997899</v>
      </c>
      <c r="D103" s="28">
        <v>3.0850000000000002E-4</v>
      </c>
      <c r="E103" s="27">
        <v>36068.44</v>
      </c>
      <c r="F103" s="63">
        <v>278447.50161199685</v>
      </c>
      <c r="G103" s="64">
        <v>314515.94161199685</v>
      </c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34"/>
      <c r="FB103" s="34"/>
      <c r="FC103" s="34"/>
      <c r="FD103" s="34"/>
      <c r="FE103" s="34"/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  <c r="FZ103" s="34"/>
      <c r="GA103" s="34"/>
      <c r="GB103" s="34"/>
      <c r="GC103" s="34"/>
      <c r="GD103" s="34"/>
      <c r="GE103" s="34"/>
      <c r="GF103" s="34"/>
      <c r="GG103" s="34"/>
      <c r="GH103" s="34"/>
      <c r="GI103" s="34"/>
      <c r="GJ103" s="34"/>
      <c r="GK103" s="34"/>
      <c r="GL103" s="34"/>
      <c r="GM103" s="34"/>
      <c r="GN103" s="34"/>
      <c r="GO103" s="34"/>
      <c r="GP103" s="34"/>
      <c r="GQ103" s="34"/>
      <c r="GR103" s="34"/>
      <c r="GS103" s="34"/>
      <c r="GT103" s="34"/>
      <c r="GU103" s="34"/>
      <c r="GV103" s="34"/>
      <c r="GW103" s="34"/>
      <c r="GX103" s="34"/>
      <c r="GY103" s="34"/>
      <c r="GZ103" s="34"/>
      <c r="HA103" s="34"/>
      <c r="HB103" s="34"/>
      <c r="HC103" s="34"/>
      <c r="HD103" s="34"/>
      <c r="HE103" s="34"/>
      <c r="HF103" s="34"/>
      <c r="HG103" s="34"/>
      <c r="HH103" s="34"/>
      <c r="HI103" s="34"/>
      <c r="HJ103" s="34"/>
      <c r="HK103" s="34"/>
      <c r="HL103" s="34"/>
      <c r="HM103" s="34"/>
      <c r="HN103" s="34"/>
      <c r="HO103" s="34"/>
      <c r="HP103" s="34"/>
      <c r="HQ103" s="34"/>
      <c r="HR103" s="34"/>
      <c r="HS103" s="34"/>
      <c r="HT103" s="34"/>
      <c r="HU103" s="34"/>
      <c r="HV103" s="34"/>
      <c r="HW103" s="34"/>
      <c r="HX103" s="34"/>
      <c r="HY103" s="34"/>
      <c r="HZ103" s="34"/>
      <c r="IA103" s="34"/>
      <c r="IB103" s="34"/>
      <c r="IC103" s="34"/>
      <c r="ID103" s="34"/>
      <c r="IE103" s="34"/>
      <c r="IF103" s="34"/>
      <c r="IG103" s="34"/>
      <c r="IH103" s="34"/>
      <c r="II103" s="34"/>
      <c r="IJ103" s="34"/>
      <c r="IK103" s="34"/>
      <c r="IL103" s="34"/>
      <c r="IM103" s="34"/>
      <c r="IN103" s="34"/>
      <c r="IO103" s="34"/>
      <c r="IP103" s="34"/>
      <c r="IQ103" s="34"/>
      <c r="IR103" s="34"/>
      <c r="IS103" s="34"/>
      <c r="IT103" s="34"/>
      <c r="IU103" s="34"/>
      <c r="IV103" s="34"/>
      <c r="IW103" s="34"/>
      <c r="IX103" s="34"/>
      <c r="IY103" s="34"/>
      <c r="IZ103" s="34"/>
      <c r="JA103" s="34"/>
      <c r="JB103" s="34"/>
      <c r="JC103" s="34"/>
      <c r="JD103" s="34"/>
      <c r="JE103" s="34"/>
      <c r="JF103" s="34"/>
      <c r="JG103" s="34"/>
      <c r="JH103" s="34"/>
      <c r="JI103" s="34"/>
      <c r="JJ103" s="34"/>
      <c r="JK103" s="34"/>
      <c r="JL103" s="34"/>
      <c r="JM103" s="34"/>
      <c r="JN103" s="34"/>
      <c r="JO103" s="34"/>
      <c r="JP103" s="34"/>
      <c r="JQ103" s="34"/>
      <c r="JR103" s="34"/>
      <c r="JS103" s="34"/>
      <c r="JT103" s="34"/>
      <c r="JU103" s="34"/>
      <c r="JV103" s="34"/>
      <c r="JW103" s="34"/>
      <c r="JX103" s="34"/>
      <c r="JY103" s="34"/>
      <c r="JZ103" s="34"/>
      <c r="KA103" s="34"/>
      <c r="KB103" s="34"/>
      <c r="KC103" s="34"/>
      <c r="KD103" s="34"/>
      <c r="KE103" s="34"/>
      <c r="KF103" s="34"/>
      <c r="KG103" s="34"/>
      <c r="KH103" s="34"/>
      <c r="KI103" s="34"/>
      <c r="KJ103" s="34"/>
      <c r="KK103" s="34"/>
      <c r="KL103" s="34"/>
      <c r="KM103" s="34"/>
      <c r="KN103" s="34"/>
      <c r="KO103" s="34"/>
      <c r="KP103" s="34"/>
      <c r="KQ103" s="34"/>
      <c r="KR103" s="34"/>
      <c r="KS103" s="34"/>
      <c r="KT103" s="34"/>
      <c r="KU103" s="34"/>
      <c r="KV103" s="34"/>
      <c r="KW103" s="34"/>
      <c r="KX103" s="34"/>
      <c r="KY103" s="34"/>
      <c r="KZ103" s="34"/>
      <c r="LA103" s="34"/>
      <c r="LB103" s="34"/>
      <c r="LC103" s="34"/>
      <c r="LD103" s="34"/>
      <c r="LE103" s="34"/>
      <c r="LF103" s="34"/>
      <c r="LG103" s="34"/>
      <c r="LH103" s="34"/>
      <c r="LI103" s="34"/>
      <c r="LJ103" s="34"/>
      <c r="LK103" s="34"/>
      <c r="LL103" s="34"/>
      <c r="LM103" s="34"/>
      <c r="LN103" s="34"/>
      <c r="LO103" s="34"/>
      <c r="LP103" s="34"/>
      <c r="LQ103" s="34"/>
      <c r="LR103" s="34"/>
      <c r="LS103" s="34"/>
      <c r="LT103" s="34"/>
      <c r="LU103" s="34"/>
      <c r="LV103" s="34"/>
      <c r="LW103" s="34"/>
      <c r="LX103" s="34"/>
      <c r="LY103" s="34"/>
      <c r="LZ103" s="34"/>
      <c r="MA103" s="34"/>
      <c r="MB103" s="34"/>
      <c r="MC103" s="34"/>
      <c r="MD103" s="34"/>
      <c r="ME103" s="34"/>
      <c r="MF103" s="34"/>
      <c r="MG103" s="34"/>
      <c r="MH103" s="34"/>
      <c r="MI103" s="34"/>
      <c r="MJ103" s="34"/>
      <c r="MK103" s="34"/>
      <c r="ML103" s="34"/>
      <c r="MM103" s="34"/>
      <c r="MN103" s="34"/>
      <c r="MO103" s="34"/>
      <c r="MP103" s="34"/>
      <c r="MQ103" s="34"/>
      <c r="MR103" s="34"/>
      <c r="MS103" s="34"/>
      <c r="MT103" s="34"/>
      <c r="MU103" s="34"/>
      <c r="MV103" s="34"/>
      <c r="MW103" s="34"/>
      <c r="MX103" s="34"/>
      <c r="MY103" s="34"/>
      <c r="MZ103" s="34"/>
      <c r="NA103" s="34"/>
      <c r="NB103" s="34"/>
      <c r="NC103" s="34"/>
      <c r="ND103" s="34"/>
      <c r="NE103" s="34"/>
      <c r="NF103" s="34"/>
      <c r="NG103" s="34"/>
      <c r="NH103" s="34"/>
      <c r="NI103" s="34"/>
      <c r="NJ103" s="34"/>
      <c r="NK103" s="34"/>
      <c r="NL103" s="34"/>
      <c r="NM103" s="34"/>
      <c r="NN103" s="34"/>
      <c r="NO103" s="34"/>
      <c r="NP103" s="34"/>
      <c r="NQ103" s="34"/>
      <c r="NR103" s="34"/>
      <c r="NS103" s="34"/>
      <c r="NT103" s="34"/>
      <c r="NU103" s="34"/>
      <c r="NV103" s="34"/>
      <c r="NW103" s="34"/>
      <c r="NX103" s="34"/>
      <c r="NY103" s="34"/>
      <c r="NZ103" s="34"/>
      <c r="OA103" s="34"/>
      <c r="OB103" s="34"/>
      <c r="OC103" s="34"/>
      <c r="OD103" s="34"/>
      <c r="OE103" s="34"/>
      <c r="OF103" s="34"/>
      <c r="OG103" s="34"/>
    </row>
    <row r="104" spans="1:397" s="35" customFormat="1">
      <c r="A104" s="36">
        <v>39079</v>
      </c>
      <c r="B104" s="37" t="s">
        <v>119</v>
      </c>
      <c r="C104" s="27">
        <v>8711981.9551345557</v>
      </c>
      <c r="D104" s="28">
        <v>8.7941700000000005E-3</v>
      </c>
      <c r="E104" s="27">
        <v>1025018.75</v>
      </c>
      <c r="F104" s="63">
        <v>7937486.759323094</v>
      </c>
      <c r="G104" s="64">
        <v>8962505.509323094</v>
      </c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34"/>
      <c r="FB104" s="34"/>
      <c r="FC104" s="34"/>
      <c r="FD104" s="34"/>
      <c r="FE104" s="34"/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  <c r="FZ104" s="34"/>
      <c r="GA104" s="34"/>
      <c r="GB104" s="34"/>
      <c r="GC104" s="34"/>
      <c r="GD104" s="34"/>
      <c r="GE104" s="34"/>
      <c r="GF104" s="34"/>
      <c r="GG104" s="34"/>
      <c r="GH104" s="34"/>
      <c r="GI104" s="34"/>
      <c r="GJ104" s="34"/>
      <c r="GK104" s="34"/>
      <c r="GL104" s="34"/>
      <c r="GM104" s="34"/>
      <c r="GN104" s="34"/>
      <c r="GO104" s="34"/>
      <c r="GP104" s="34"/>
      <c r="GQ104" s="34"/>
      <c r="GR104" s="34"/>
      <c r="GS104" s="34"/>
      <c r="GT104" s="34"/>
      <c r="GU104" s="34"/>
      <c r="GV104" s="34"/>
      <c r="GW104" s="34"/>
      <c r="GX104" s="34"/>
      <c r="GY104" s="34"/>
      <c r="GZ104" s="34"/>
      <c r="HA104" s="34"/>
      <c r="HB104" s="34"/>
      <c r="HC104" s="34"/>
      <c r="HD104" s="34"/>
      <c r="HE104" s="34"/>
      <c r="HF104" s="34"/>
      <c r="HG104" s="34"/>
      <c r="HH104" s="34"/>
      <c r="HI104" s="34"/>
      <c r="HJ104" s="34"/>
      <c r="HK104" s="34"/>
      <c r="HL104" s="34"/>
      <c r="HM104" s="34"/>
      <c r="HN104" s="34"/>
      <c r="HO104" s="34"/>
      <c r="HP104" s="34"/>
      <c r="HQ104" s="34"/>
      <c r="HR104" s="34"/>
      <c r="HS104" s="34"/>
      <c r="HT104" s="34"/>
      <c r="HU104" s="34"/>
      <c r="HV104" s="34"/>
      <c r="HW104" s="34"/>
      <c r="HX104" s="34"/>
      <c r="HY104" s="34"/>
      <c r="HZ104" s="34"/>
      <c r="IA104" s="34"/>
      <c r="IB104" s="34"/>
      <c r="IC104" s="34"/>
      <c r="ID104" s="34"/>
      <c r="IE104" s="34"/>
      <c r="IF104" s="34"/>
      <c r="IG104" s="34"/>
      <c r="IH104" s="34"/>
      <c r="II104" s="34"/>
      <c r="IJ104" s="34"/>
      <c r="IK104" s="34"/>
      <c r="IL104" s="34"/>
      <c r="IM104" s="34"/>
      <c r="IN104" s="34"/>
      <c r="IO104" s="34"/>
      <c r="IP104" s="34"/>
      <c r="IQ104" s="34"/>
      <c r="IR104" s="34"/>
      <c r="IS104" s="34"/>
      <c r="IT104" s="34"/>
      <c r="IU104" s="34"/>
      <c r="IV104" s="34"/>
      <c r="IW104" s="34"/>
      <c r="IX104" s="34"/>
      <c r="IY104" s="34"/>
      <c r="IZ104" s="34"/>
      <c r="JA104" s="34"/>
      <c r="JB104" s="34"/>
      <c r="JC104" s="34"/>
      <c r="JD104" s="34"/>
      <c r="JE104" s="34"/>
      <c r="JF104" s="34"/>
      <c r="JG104" s="34"/>
      <c r="JH104" s="34"/>
      <c r="JI104" s="34"/>
      <c r="JJ104" s="34"/>
      <c r="JK104" s="34"/>
      <c r="JL104" s="34"/>
      <c r="JM104" s="34"/>
      <c r="JN104" s="34"/>
      <c r="JO104" s="34"/>
      <c r="JP104" s="34"/>
      <c r="JQ104" s="34"/>
      <c r="JR104" s="34"/>
      <c r="JS104" s="34"/>
      <c r="JT104" s="34"/>
      <c r="JU104" s="34"/>
      <c r="JV104" s="34"/>
      <c r="JW104" s="34"/>
      <c r="JX104" s="34"/>
      <c r="JY104" s="34"/>
      <c r="JZ104" s="34"/>
      <c r="KA104" s="34"/>
      <c r="KB104" s="34"/>
      <c r="KC104" s="34"/>
      <c r="KD104" s="34"/>
      <c r="KE104" s="34"/>
      <c r="KF104" s="34"/>
      <c r="KG104" s="34"/>
      <c r="KH104" s="34"/>
      <c r="KI104" s="34"/>
      <c r="KJ104" s="34"/>
      <c r="KK104" s="34"/>
      <c r="KL104" s="34"/>
      <c r="KM104" s="34"/>
      <c r="KN104" s="34"/>
      <c r="KO104" s="34"/>
      <c r="KP104" s="34"/>
      <c r="KQ104" s="34"/>
      <c r="KR104" s="34"/>
      <c r="KS104" s="34"/>
      <c r="KT104" s="34"/>
      <c r="KU104" s="34"/>
      <c r="KV104" s="34"/>
      <c r="KW104" s="34"/>
      <c r="KX104" s="34"/>
      <c r="KY104" s="34"/>
      <c r="KZ104" s="34"/>
      <c r="LA104" s="34"/>
      <c r="LB104" s="34"/>
      <c r="LC104" s="34"/>
      <c r="LD104" s="34"/>
      <c r="LE104" s="34"/>
      <c r="LF104" s="34"/>
      <c r="LG104" s="34"/>
      <c r="LH104" s="34"/>
      <c r="LI104" s="34"/>
      <c r="LJ104" s="34"/>
      <c r="LK104" s="34"/>
      <c r="LL104" s="34"/>
      <c r="LM104" s="34"/>
      <c r="LN104" s="34"/>
      <c r="LO104" s="34"/>
      <c r="LP104" s="34"/>
      <c r="LQ104" s="34"/>
      <c r="LR104" s="34"/>
      <c r="LS104" s="34"/>
      <c r="LT104" s="34"/>
      <c r="LU104" s="34"/>
      <c r="LV104" s="34"/>
      <c r="LW104" s="34"/>
      <c r="LX104" s="34"/>
      <c r="LY104" s="34"/>
      <c r="LZ104" s="34"/>
      <c r="MA104" s="34"/>
      <c r="MB104" s="34"/>
      <c r="MC104" s="34"/>
      <c r="MD104" s="34"/>
      <c r="ME104" s="34"/>
      <c r="MF104" s="34"/>
      <c r="MG104" s="34"/>
      <c r="MH104" s="34"/>
      <c r="MI104" s="34"/>
      <c r="MJ104" s="34"/>
      <c r="MK104" s="34"/>
      <c r="ML104" s="34"/>
      <c r="MM104" s="34"/>
      <c r="MN104" s="34"/>
      <c r="MO104" s="34"/>
      <c r="MP104" s="34"/>
      <c r="MQ104" s="34"/>
      <c r="MR104" s="34"/>
      <c r="MS104" s="34"/>
      <c r="MT104" s="34"/>
      <c r="MU104" s="34"/>
      <c r="MV104" s="34"/>
      <c r="MW104" s="34"/>
      <c r="MX104" s="34"/>
      <c r="MY104" s="34"/>
      <c r="MZ104" s="34"/>
      <c r="NA104" s="34"/>
      <c r="NB104" s="34"/>
      <c r="NC104" s="34"/>
      <c r="ND104" s="34"/>
      <c r="NE104" s="34"/>
      <c r="NF104" s="34"/>
      <c r="NG104" s="34"/>
      <c r="NH104" s="34"/>
      <c r="NI104" s="34"/>
      <c r="NJ104" s="34"/>
      <c r="NK104" s="34"/>
      <c r="NL104" s="34"/>
      <c r="NM104" s="34"/>
      <c r="NN104" s="34"/>
      <c r="NO104" s="34"/>
      <c r="NP104" s="34"/>
      <c r="NQ104" s="34"/>
      <c r="NR104" s="34"/>
      <c r="NS104" s="34"/>
      <c r="NT104" s="34"/>
      <c r="NU104" s="34"/>
      <c r="NV104" s="34"/>
      <c r="NW104" s="34"/>
      <c r="NX104" s="34"/>
      <c r="NY104" s="34"/>
      <c r="NZ104" s="34"/>
      <c r="OA104" s="34"/>
      <c r="OB104" s="34"/>
      <c r="OC104" s="34"/>
      <c r="OD104" s="34"/>
      <c r="OE104" s="34"/>
      <c r="OF104" s="34"/>
      <c r="OG104" s="34"/>
    </row>
    <row r="105" spans="1:397" s="35" customFormat="1">
      <c r="A105" s="36">
        <v>39084</v>
      </c>
      <c r="B105" s="37" t="s">
        <v>367</v>
      </c>
      <c r="C105" s="27">
        <v>235627.11523984119</v>
      </c>
      <c r="D105" s="28">
        <v>2.3785000000000001E-4</v>
      </c>
      <c r="E105" s="27">
        <v>27808.37</v>
      </c>
      <c r="F105" s="63">
        <v>214679.86469501932</v>
      </c>
      <c r="G105" s="64">
        <v>242488.23469501932</v>
      </c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34"/>
      <c r="FB105" s="34"/>
      <c r="FC105" s="34"/>
      <c r="FD105" s="34"/>
      <c r="FE105" s="34"/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  <c r="FZ105" s="34"/>
      <c r="GA105" s="34"/>
      <c r="GB105" s="34"/>
      <c r="GC105" s="34"/>
      <c r="GD105" s="34"/>
      <c r="GE105" s="34"/>
      <c r="GF105" s="34"/>
      <c r="GG105" s="34"/>
      <c r="GH105" s="34"/>
      <c r="GI105" s="34"/>
      <c r="GJ105" s="34"/>
      <c r="GK105" s="34"/>
      <c r="GL105" s="34"/>
      <c r="GM105" s="34"/>
      <c r="GN105" s="34"/>
      <c r="GO105" s="34"/>
      <c r="GP105" s="34"/>
      <c r="GQ105" s="34"/>
      <c r="GR105" s="34"/>
      <c r="GS105" s="34"/>
      <c r="GT105" s="34"/>
      <c r="GU105" s="34"/>
      <c r="GV105" s="34"/>
      <c r="GW105" s="34"/>
      <c r="GX105" s="34"/>
      <c r="GY105" s="34"/>
      <c r="GZ105" s="34"/>
      <c r="HA105" s="34"/>
      <c r="HB105" s="34"/>
      <c r="HC105" s="34"/>
      <c r="HD105" s="34"/>
      <c r="HE105" s="34"/>
      <c r="HF105" s="34"/>
      <c r="HG105" s="34"/>
      <c r="HH105" s="34"/>
      <c r="HI105" s="34"/>
      <c r="HJ105" s="34"/>
      <c r="HK105" s="34"/>
      <c r="HL105" s="34"/>
      <c r="HM105" s="34"/>
      <c r="HN105" s="34"/>
      <c r="HO105" s="34"/>
      <c r="HP105" s="34"/>
      <c r="HQ105" s="34"/>
      <c r="HR105" s="34"/>
      <c r="HS105" s="34"/>
      <c r="HT105" s="34"/>
      <c r="HU105" s="34"/>
      <c r="HV105" s="34"/>
      <c r="HW105" s="34"/>
      <c r="HX105" s="34"/>
      <c r="HY105" s="34"/>
      <c r="HZ105" s="34"/>
      <c r="IA105" s="34"/>
      <c r="IB105" s="34"/>
      <c r="IC105" s="34"/>
      <c r="ID105" s="34"/>
      <c r="IE105" s="34"/>
      <c r="IF105" s="34"/>
      <c r="IG105" s="34"/>
      <c r="IH105" s="34"/>
      <c r="II105" s="34"/>
      <c r="IJ105" s="34"/>
      <c r="IK105" s="34"/>
      <c r="IL105" s="34"/>
      <c r="IM105" s="34"/>
      <c r="IN105" s="34"/>
      <c r="IO105" s="34"/>
      <c r="IP105" s="34"/>
      <c r="IQ105" s="34"/>
      <c r="IR105" s="34"/>
      <c r="IS105" s="34"/>
      <c r="IT105" s="34"/>
      <c r="IU105" s="34"/>
      <c r="IV105" s="34"/>
      <c r="IW105" s="34"/>
      <c r="IX105" s="34"/>
      <c r="IY105" s="34"/>
      <c r="IZ105" s="34"/>
      <c r="JA105" s="34"/>
      <c r="JB105" s="34"/>
      <c r="JC105" s="34"/>
      <c r="JD105" s="34"/>
      <c r="JE105" s="34"/>
      <c r="JF105" s="34"/>
      <c r="JG105" s="34"/>
      <c r="JH105" s="34"/>
      <c r="JI105" s="34"/>
      <c r="JJ105" s="34"/>
      <c r="JK105" s="34"/>
      <c r="JL105" s="34"/>
      <c r="JM105" s="34"/>
      <c r="JN105" s="34"/>
      <c r="JO105" s="34"/>
      <c r="JP105" s="34"/>
      <c r="JQ105" s="34"/>
      <c r="JR105" s="34"/>
      <c r="JS105" s="34"/>
      <c r="JT105" s="34"/>
      <c r="JU105" s="34"/>
      <c r="JV105" s="34"/>
      <c r="JW105" s="34"/>
      <c r="JX105" s="34"/>
      <c r="JY105" s="34"/>
      <c r="JZ105" s="34"/>
      <c r="KA105" s="34"/>
      <c r="KB105" s="34"/>
      <c r="KC105" s="34"/>
      <c r="KD105" s="34"/>
      <c r="KE105" s="34"/>
      <c r="KF105" s="34"/>
      <c r="KG105" s="34"/>
      <c r="KH105" s="34"/>
      <c r="KI105" s="34"/>
      <c r="KJ105" s="34"/>
      <c r="KK105" s="34"/>
      <c r="KL105" s="34"/>
      <c r="KM105" s="34"/>
      <c r="KN105" s="34"/>
      <c r="KO105" s="34"/>
      <c r="KP105" s="34"/>
      <c r="KQ105" s="34"/>
      <c r="KR105" s="34"/>
      <c r="KS105" s="34"/>
      <c r="KT105" s="34"/>
      <c r="KU105" s="34"/>
      <c r="KV105" s="34"/>
      <c r="KW105" s="34"/>
      <c r="KX105" s="34"/>
      <c r="KY105" s="34"/>
      <c r="KZ105" s="34"/>
      <c r="LA105" s="34"/>
      <c r="LB105" s="34"/>
      <c r="LC105" s="34"/>
      <c r="LD105" s="34"/>
      <c r="LE105" s="34"/>
      <c r="LF105" s="34"/>
      <c r="LG105" s="34"/>
      <c r="LH105" s="34"/>
      <c r="LI105" s="34"/>
      <c r="LJ105" s="34"/>
      <c r="LK105" s="34"/>
      <c r="LL105" s="34"/>
      <c r="LM105" s="34"/>
      <c r="LN105" s="34"/>
      <c r="LO105" s="34"/>
      <c r="LP105" s="34"/>
      <c r="LQ105" s="34"/>
      <c r="LR105" s="34"/>
      <c r="LS105" s="34"/>
      <c r="LT105" s="34"/>
      <c r="LU105" s="34"/>
      <c r="LV105" s="34"/>
      <c r="LW105" s="34"/>
      <c r="LX105" s="34"/>
      <c r="LY105" s="34"/>
      <c r="LZ105" s="34"/>
      <c r="MA105" s="34"/>
      <c r="MB105" s="34"/>
      <c r="MC105" s="34"/>
      <c r="MD105" s="34"/>
      <c r="ME105" s="34"/>
      <c r="MF105" s="34"/>
      <c r="MG105" s="34"/>
      <c r="MH105" s="34"/>
      <c r="MI105" s="34"/>
      <c r="MJ105" s="34"/>
      <c r="MK105" s="34"/>
      <c r="ML105" s="34"/>
      <c r="MM105" s="34"/>
      <c r="MN105" s="34"/>
      <c r="MO105" s="34"/>
      <c r="MP105" s="34"/>
      <c r="MQ105" s="34"/>
      <c r="MR105" s="34"/>
      <c r="MS105" s="34"/>
      <c r="MT105" s="34"/>
      <c r="MU105" s="34"/>
      <c r="MV105" s="34"/>
      <c r="MW105" s="34"/>
      <c r="MX105" s="34"/>
      <c r="MY105" s="34"/>
      <c r="MZ105" s="34"/>
      <c r="NA105" s="34"/>
      <c r="NB105" s="34"/>
      <c r="NC105" s="34"/>
      <c r="ND105" s="34"/>
      <c r="NE105" s="34"/>
      <c r="NF105" s="34"/>
      <c r="NG105" s="34"/>
      <c r="NH105" s="34"/>
      <c r="NI105" s="34"/>
      <c r="NJ105" s="34"/>
      <c r="NK105" s="34"/>
      <c r="NL105" s="34"/>
      <c r="NM105" s="34"/>
      <c r="NN105" s="34"/>
      <c r="NO105" s="34"/>
      <c r="NP105" s="34"/>
      <c r="NQ105" s="34"/>
      <c r="NR105" s="34"/>
      <c r="NS105" s="34"/>
      <c r="NT105" s="34"/>
      <c r="NU105" s="34"/>
      <c r="NV105" s="34"/>
      <c r="NW105" s="34"/>
      <c r="NX105" s="34"/>
      <c r="NY105" s="34"/>
      <c r="NZ105" s="34"/>
      <c r="OA105" s="34"/>
      <c r="OB105" s="34"/>
      <c r="OC105" s="34"/>
      <c r="OD105" s="34"/>
      <c r="OE105" s="34"/>
      <c r="OF105" s="34"/>
      <c r="OG105" s="34"/>
    </row>
    <row r="106" spans="1:397" s="35" customFormat="1">
      <c r="A106" s="36">
        <v>39103</v>
      </c>
      <c r="B106" s="37" t="s">
        <v>368</v>
      </c>
      <c r="C106" s="27">
        <v>20145558.633350711</v>
      </c>
      <c r="D106" s="28">
        <v>2.033561E-2</v>
      </c>
      <c r="E106" s="27">
        <v>2371556.62</v>
      </c>
      <c r="F106" s="63">
        <v>18354618.470845833</v>
      </c>
      <c r="G106" s="64">
        <v>20726175.090845834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34"/>
      <c r="FB106" s="34"/>
      <c r="FC106" s="34"/>
      <c r="FD106" s="34"/>
      <c r="FE106" s="34"/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  <c r="FZ106" s="34"/>
      <c r="GA106" s="34"/>
      <c r="GB106" s="34"/>
      <c r="GC106" s="34"/>
      <c r="GD106" s="34"/>
      <c r="GE106" s="34"/>
      <c r="GF106" s="34"/>
      <c r="GG106" s="34"/>
      <c r="GH106" s="34"/>
      <c r="GI106" s="34"/>
      <c r="GJ106" s="34"/>
      <c r="GK106" s="34"/>
      <c r="GL106" s="34"/>
      <c r="GM106" s="34"/>
      <c r="GN106" s="34"/>
      <c r="GO106" s="34"/>
      <c r="GP106" s="34"/>
      <c r="GQ106" s="34"/>
      <c r="GR106" s="34"/>
      <c r="GS106" s="34"/>
      <c r="GT106" s="34"/>
      <c r="GU106" s="34"/>
      <c r="GV106" s="34"/>
      <c r="GW106" s="34"/>
      <c r="GX106" s="34"/>
      <c r="GY106" s="34"/>
      <c r="GZ106" s="34"/>
      <c r="HA106" s="34"/>
      <c r="HB106" s="34"/>
      <c r="HC106" s="34"/>
      <c r="HD106" s="34"/>
      <c r="HE106" s="34"/>
      <c r="HF106" s="34"/>
      <c r="HG106" s="34"/>
      <c r="HH106" s="34"/>
      <c r="HI106" s="34"/>
      <c r="HJ106" s="34"/>
      <c r="HK106" s="34"/>
      <c r="HL106" s="34"/>
      <c r="HM106" s="34"/>
      <c r="HN106" s="34"/>
      <c r="HO106" s="34"/>
      <c r="HP106" s="34"/>
      <c r="HQ106" s="34"/>
      <c r="HR106" s="34"/>
      <c r="HS106" s="34"/>
      <c r="HT106" s="34"/>
      <c r="HU106" s="34"/>
      <c r="HV106" s="34"/>
      <c r="HW106" s="34"/>
      <c r="HX106" s="34"/>
      <c r="HY106" s="34"/>
      <c r="HZ106" s="34"/>
      <c r="IA106" s="34"/>
      <c r="IB106" s="34"/>
      <c r="IC106" s="34"/>
      <c r="ID106" s="34"/>
      <c r="IE106" s="34"/>
      <c r="IF106" s="34"/>
      <c r="IG106" s="34"/>
      <c r="IH106" s="34"/>
      <c r="II106" s="34"/>
      <c r="IJ106" s="34"/>
      <c r="IK106" s="34"/>
      <c r="IL106" s="34"/>
      <c r="IM106" s="34"/>
      <c r="IN106" s="34"/>
      <c r="IO106" s="34"/>
      <c r="IP106" s="34"/>
      <c r="IQ106" s="34"/>
      <c r="IR106" s="34"/>
      <c r="IS106" s="34"/>
      <c r="IT106" s="34"/>
      <c r="IU106" s="34"/>
      <c r="IV106" s="34"/>
      <c r="IW106" s="34"/>
      <c r="IX106" s="34"/>
      <c r="IY106" s="34"/>
      <c r="IZ106" s="34"/>
      <c r="JA106" s="34"/>
      <c r="JB106" s="34"/>
      <c r="JC106" s="34"/>
      <c r="JD106" s="34"/>
      <c r="JE106" s="34"/>
      <c r="JF106" s="34"/>
      <c r="JG106" s="34"/>
      <c r="JH106" s="34"/>
      <c r="JI106" s="34"/>
      <c r="JJ106" s="34"/>
      <c r="JK106" s="34"/>
      <c r="JL106" s="34"/>
      <c r="JM106" s="34"/>
      <c r="JN106" s="34"/>
      <c r="JO106" s="34"/>
      <c r="JP106" s="34"/>
      <c r="JQ106" s="34"/>
      <c r="JR106" s="34"/>
      <c r="JS106" s="34"/>
      <c r="JT106" s="34"/>
      <c r="JU106" s="34"/>
      <c r="JV106" s="34"/>
      <c r="JW106" s="34"/>
      <c r="JX106" s="34"/>
      <c r="JY106" s="34"/>
      <c r="JZ106" s="34"/>
      <c r="KA106" s="34"/>
      <c r="KB106" s="34"/>
      <c r="KC106" s="34"/>
      <c r="KD106" s="34"/>
      <c r="KE106" s="34"/>
      <c r="KF106" s="34"/>
      <c r="KG106" s="34"/>
      <c r="KH106" s="34"/>
      <c r="KI106" s="34"/>
      <c r="KJ106" s="34"/>
      <c r="KK106" s="34"/>
      <c r="KL106" s="34"/>
      <c r="KM106" s="34"/>
      <c r="KN106" s="34"/>
      <c r="KO106" s="34"/>
      <c r="KP106" s="34"/>
      <c r="KQ106" s="34"/>
      <c r="KR106" s="34"/>
      <c r="KS106" s="34"/>
      <c r="KT106" s="34"/>
      <c r="KU106" s="34"/>
      <c r="KV106" s="34"/>
      <c r="KW106" s="34"/>
      <c r="KX106" s="34"/>
      <c r="KY106" s="34"/>
      <c r="KZ106" s="34"/>
      <c r="LA106" s="34"/>
      <c r="LB106" s="34"/>
      <c r="LC106" s="34"/>
      <c r="LD106" s="34"/>
      <c r="LE106" s="34"/>
      <c r="LF106" s="34"/>
      <c r="LG106" s="34"/>
      <c r="LH106" s="34"/>
      <c r="LI106" s="34"/>
      <c r="LJ106" s="34"/>
      <c r="LK106" s="34"/>
      <c r="LL106" s="34"/>
      <c r="LM106" s="34"/>
      <c r="LN106" s="34"/>
      <c r="LO106" s="34"/>
      <c r="LP106" s="34"/>
      <c r="LQ106" s="34"/>
      <c r="LR106" s="34"/>
      <c r="LS106" s="34"/>
      <c r="LT106" s="34"/>
      <c r="LU106" s="34"/>
      <c r="LV106" s="34"/>
      <c r="LW106" s="34"/>
      <c r="LX106" s="34"/>
      <c r="LY106" s="34"/>
      <c r="LZ106" s="34"/>
      <c r="MA106" s="34"/>
      <c r="MB106" s="34"/>
      <c r="MC106" s="34"/>
      <c r="MD106" s="34"/>
      <c r="ME106" s="34"/>
      <c r="MF106" s="34"/>
      <c r="MG106" s="34"/>
      <c r="MH106" s="34"/>
      <c r="MI106" s="34"/>
      <c r="MJ106" s="34"/>
      <c r="MK106" s="34"/>
      <c r="ML106" s="34"/>
      <c r="MM106" s="34"/>
      <c r="MN106" s="34"/>
      <c r="MO106" s="34"/>
      <c r="MP106" s="34"/>
      <c r="MQ106" s="34"/>
      <c r="MR106" s="34"/>
      <c r="MS106" s="34"/>
      <c r="MT106" s="34"/>
      <c r="MU106" s="34"/>
      <c r="MV106" s="34"/>
      <c r="MW106" s="34"/>
      <c r="MX106" s="34"/>
      <c r="MY106" s="34"/>
      <c r="MZ106" s="34"/>
      <c r="NA106" s="34"/>
      <c r="NB106" s="34"/>
      <c r="NC106" s="34"/>
      <c r="ND106" s="34"/>
      <c r="NE106" s="34"/>
      <c r="NF106" s="34"/>
      <c r="NG106" s="34"/>
      <c r="NH106" s="34"/>
      <c r="NI106" s="34"/>
      <c r="NJ106" s="34"/>
      <c r="NK106" s="34"/>
      <c r="NL106" s="34"/>
      <c r="NM106" s="34"/>
      <c r="NN106" s="34"/>
      <c r="NO106" s="34"/>
      <c r="NP106" s="34"/>
      <c r="NQ106" s="34"/>
      <c r="NR106" s="34"/>
      <c r="NS106" s="34"/>
      <c r="NT106" s="34"/>
      <c r="NU106" s="34"/>
      <c r="NV106" s="34"/>
      <c r="NW106" s="34"/>
      <c r="NX106" s="34"/>
      <c r="NY106" s="34"/>
      <c r="NZ106" s="34"/>
      <c r="OA106" s="34"/>
      <c r="OB106" s="34"/>
      <c r="OC106" s="34"/>
      <c r="OD106" s="34"/>
      <c r="OE106" s="34"/>
      <c r="OF106" s="34"/>
      <c r="OG106" s="34"/>
    </row>
    <row r="107" spans="1:397" s="35" customFormat="1">
      <c r="A107" s="36">
        <v>39130</v>
      </c>
      <c r="B107" s="37" t="s">
        <v>369</v>
      </c>
      <c r="C107" s="27">
        <v>21846749.751174822</v>
      </c>
      <c r="D107" s="28">
        <v>2.2052849999999999E-2</v>
      </c>
      <c r="E107" s="27">
        <v>2578201.92</v>
      </c>
      <c r="F107" s="63">
        <v>19904573.698295381</v>
      </c>
      <c r="G107" s="64">
        <v>22482775.618295379</v>
      </c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34"/>
      <c r="FB107" s="34"/>
      <c r="FC107" s="34"/>
      <c r="FD107" s="34"/>
      <c r="FE107" s="34"/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  <c r="FZ107" s="34"/>
      <c r="GA107" s="34"/>
      <c r="GB107" s="34"/>
      <c r="GC107" s="34"/>
      <c r="GD107" s="34"/>
      <c r="GE107" s="34"/>
      <c r="GF107" s="34"/>
      <c r="GG107" s="34"/>
      <c r="GH107" s="34"/>
      <c r="GI107" s="34"/>
      <c r="GJ107" s="34"/>
      <c r="GK107" s="34"/>
      <c r="GL107" s="34"/>
      <c r="GM107" s="34"/>
      <c r="GN107" s="34"/>
      <c r="GO107" s="34"/>
      <c r="GP107" s="34"/>
      <c r="GQ107" s="34"/>
      <c r="GR107" s="34"/>
      <c r="GS107" s="34"/>
      <c r="GT107" s="34"/>
      <c r="GU107" s="34"/>
      <c r="GV107" s="34"/>
      <c r="GW107" s="34"/>
      <c r="GX107" s="34"/>
      <c r="GY107" s="34"/>
      <c r="GZ107" s="34"/>
      <c r="HA107" s="34"/>
      <c r="HB107" s="34"/>
      <c r="HC107" s="34"/>
      <c r="HD107" s="34"/>
      <c r="HE107" s="34"/>
      <c r="HF107" s="34"/>
      <c r="HG107" s="34"/>
      <c r="HH107" s="34"/>
      <c r="HI107" s="34"/>
      <c r="HJ107" s="34"/>
      <c r="HK107" s="34"/>
      <c r="HL107" s="34"/>
      <c r="HM107" s="34"/>
      <c r="HN107" s="34"/>
      <c r="HO107" s="34"/>
      <c r="HP107" s="34"/>
      <c r="HQ107" s="34"/>
      <c r="HR107" s="34"/>
      <c r="HS107" s="34"/>
      <c r="HT107" s="34"/>
      <c r="HU107" s="34"/>
      <c r="HV107" s="34"/>
      <c r="HW107" s="34"/>
      <c r="HX107" s="34"/>
      <c r="HY107" s="34"/>
      <c r="HZ107" s="34"/>
      <c r="IA107" s="34"/>
      <c r="IB107" s="34"/>
      <c r="IC107" s="34"/>
      <c r="ID107" s="34"/>
      <c r="IE107" s="34"/>
      <c r="IF107" s="34"/>
      <c r="IG107" s="34"/>
      <c r="IH107" s="34"/>
      <c r="II107" s="34"/>
      <c r="IJ107" s="34"/>
      <c r="IK107" s="34"/>
      <c r="IL107" s="34"/>
      <c r="IM107" s="34"/>
      <c r="IN107" s="34"/>
      <c r="IO107" s="34"/>
      <c r="IP107" s="34"/>
      <c r="IQ107" s="34"/>
      <c r="IR107" s="34"/>
      <c r="IS107" s="34"/>
      <c r="IT107" s="34"/>
      <c r="IU107" s="34"/>
      <c r="IV107" s="34"/>
      <c r="IW107" s="34"/>
      <c r="IX107" s="34"/>
      <c r="IY107" s="34"/>
      <c r="IZ107" s="34"/>
      <c r="JA107" s="34"/>
      <c r="JB107" s="34"/>
      <c r="JC107" s="34"/>
      <c r="JD107" s="34"/>
      <c r="JE107" s="34"/>
      <c r="JF107" s="34"/>
      <c r="JG107" s="34"/>
      <c r="JH107" s="34"/>
      <c r="JI107" s="34"/>
      <c r="JJ107" s="34"/>
      <c r="JK107" s="34"/>
      <c r="JL107" s="34"/>
      <c r="JM107" s="34"/>
      <c r="JN107" s="34"/>
      <c r="JO107" s="34"/>
      <c r="JP107" s="34"/>
      <c r="JQ107" s="34"/>
      <c r="JR107" s="34"/>
      <c r="JS107" s="34"/>
      <c r="JT107" s="34"/>
      <c r="JU107" s="34"/>
      <c r="JV107" s="34"/>
      <c r="JW107" s="34"/>
      <c r="JX107" s="34"/>
      <c r="JY107" s="34"/>
      <c r="JZ107" s="34"/>
      <c r="KA107" s="34"/>
      <c r="KB107" s="34"/>
      <c r="KC107" s="34"/>
      <c r="KD107" s="34"/>
      <c r="KE107" s="34"/>
      <c r="KF107" s="34"/>
      <c r="KG107" s="34"/>
      <c r="KH107" s="34"/>
      <c r="KI107" s="34"/>
      <c r="KJ107" s="34"/>
      <c r="KK107" s="34"/>
      <c r="KL107" s="34"/>
      <c r="KM107" s="34"/>
      <c r="KN107" s="34"/>
      <c r="KO107" s="34"/>
      <c r="KP107" s="34"/>
      <c r="KQ107" s="34"/>
      <c r="KR107" s="34"/>
      <c r="KS107" s="34"/>
      <c r="KT107" s="34"/>
      <c r="KU107" s="34"/>
      <c r="KV107" s="34"/>
      <c r="KW107" s="34"/>
      <c r="KX107" s="34"/>
      <c r="KY107" s="34"/>
      <c r="KZ107" s="34"/>
      <c r="LA107" s="34"/>
      <c r="LB107" s="34"/>
      <c r="LC107" s="34"/>
      <c r="LD107" s="34"/>
      <c r="LE107" s="34"/>
      <c r="LF107" s="34"/>
      <c r="LG107" s="34"/>
      <c r="LH107" s="34"/>
      <c r="LI107" s="34"/>
      <c r="LJ107" s="34"/>
      <c r="LK107" s="34"/>
      <c r="LL107" s="34"/>
      <c r="LM107" s="34"/>
      <c r="LN107" s="34"/>
      <c r="LO107" s="34"/>
      <c r="LP107" s="34"/>
      <c r="LQ107" s="34"/>
      <c r="LR107" s="34"/>
      <c r="LS107" s="34"/>
      <c r="LT107" s="34"/>
      <c r="LU107" s="34"/>
      <c r="LV107" s="34"/>
      <c r="LW107" s="34"/>
      <c r="LX107" s="34"/>
      <c r="LY107" s="34"/>
      <c r="LZ107" s="34"/>
      <c r="MA107" s="34"/>
      <c r="MB107" s="34"/>
      <c r="MC107" s="34"/>
      <c r="MD107" s="34"/>
      <c r="ME107" s="34"/>
      <c r="MF107" s="34"/>
      <c r="MG107" s="34"/>
      <c r="MH107" s="34"/>
      <c r="MI107" s="34"/>
      <c r="MJ107" s="34"/>
      <c r="MK107" s="34"/>
      <c r="ML107" s="34"/>
      <c r="MM107" s="34"/>
      <c r="MN107" s="34"/>
      <c r="MO107" s="34"/>
      <c r="MP107" s="34"/>
      <c r="MQ107" s="34"/>
      <c r="MR107" s="34"/>
      <c r="MS107" s="34"/>
      <c r="MT107" s="34"/>
      <c r="MU107" s="34"/>
      <c r="MV107" s="34"/>
      <c r="MW107" s="34"/>
      <c r="MX107" s="34"/>
      <c r="MY107" s="34"/>
      <c r="MZ107" s="34"/>
      <c r="NA107" s="34"/>
      <c r="NB107" s="34"/>
      <c r="NC107" s="34"/>
      <c r="ND107" s="34"/>
      <c r="NE107" s="34"/>
      <c r="NF107" s="34"/>
      <c r="NG107" s="34"/>
      <c r="NH107" s="34"/>
      <c r="NI107" s="34"/>
      <c r="NJ107" s="34"/>
      <c r="NK107" s="34"/>
      <c r="NL107" s="34"/>
      <c r="NM107" s="34"/>
      <c r="NN107" s="34"/>
      <c r="NO107" s="34"/>
      <c r="NP107" s="34"/>
      <c r="NQ107" s="34"/>
      <c r="NR107" s="34"/>
      <c r="NS107" s="34"/>
      <c r="NT107" s="34"/>
      <c r="NU107" s="34"/>
      <c r="NV107" s="34"/>
      <c r="NW107" s="34"/>
      <c r="NX107" s="34"/>
      <c r="NY107" s="34"/>
      <c r="NZ107" s="34"/>
      <c r="OA107" s="34"/>
      <c r="OB107" s="34"/>
      <c r="OC107" s="34"/>
      <c r="OD107" s="34"/>
      <c r="OE107" s="34"/>
      <c r="OF107" s="34"/>
      <c r="OG107" s="34"/>
    </row>
    <row r="108" spans="1:397" s="35" customFormat="1">
      <c r="A108" s="36">
        <v>39750</v>
      </c>
      <c r="B108" s="37" t="s">
        <v>370</v>
      </c>
      <c r="C108" s="27">
        <v>3928330.4877061751</v>
      </c>
      <c r="D108" s="28">
        <v>3.9653900000000001E-3</v>
      </c>
      <c r="E108" s="27">
        <v>463613.69999999995</v>
      </c>
      <c r="F108" s="63">
        <v>3579101.9073490961</v>
      </c>
      <c r="G108" s="64">
        <v>4042715.6073490959</v>
      </c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34"/>
      <c r="FB108" s="34"/>
      <c r="FC108" s="34"/>
      <c r="FD108" s="34"/>
      <c r="FE108" s="34"/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  <c r="FZ108" s="34"/>
      <c r="GA108" s="34"/>
      <c r="GB108" s="34"/>
      <c r="GC108" s="34"/>
      <c r="GD108" s="34"/>
      <c r="GE108" s="34"/>
      <c r="GF108" s="34"/>
      <c r="GG108" s="34"/>
      <c r="GH108" s="34"/>
      <c r="GI108" s="34"/>
      <c r="GJ108" s="34"/>
      <c r="GK108" s="34"/>
      <c r="GL108" s="34"/>
      <c r="GM108" s="34"/>
      <c r="GN108" s="34"/>
      <c r="GO108" s="34"/>
      <c r="GP108" s="34"/>
      <c r="GQ108" s="34"/>
      <c r="GR108" s="34"/>
      <c r="GS108" s="34"/>
      <c r="GT108" s="34"/>
      <c r="GU108" s="34"/>
      <c r="GV108" s="34"/>
      <c r="GW108" s="34"/>
      <c r="GX108" s="34"/>
      <c r="GY108" s="34"/>
      <c r="GZ108" s="34"/>
      <c r="HA108" s="34"/>
      <c r="HB108" s="34"/>
      <c r="HC108" s="34"/>
      <c r="HD108" s="34"/>
      <c r="HE108" s="34"/>
      <c r="HF108" s="34"/>
      <c r="HG108" s="34"/>
      <c r="HH108" s="34"/>
      <c r="HI108" s="34"/>
      <c r="HJ108" s="34"/>
      <c r="HK108" s="34"/>
      <c r="HL108" s="34"/>
      <c r="HM108" s="34"/>
      <c r="HN108" s="34"/>
      <c r="HO108" s="34"/>
      <c r="HP108" s="34"/>
      <c r="HQ108" s="34"/>
      <c r="HR108" s="34"/>
      <c r="HS108" s="34"/>
      <c r="HT108" s="34"/>
      <c r="HU108" s="34"/>
      <c r="HV108" s="34"/>
      <c r="HW108" s="34"/>
      <c r="HX108" s="34"/>
      <c r="HY108" s="34"/>
      <c r="HZ108" s="34"/>
      <c r="IA108" s="34"/>
      <c r="IB108" s="34"/>
      <c r="IC108" s="34"/>
      <c r="ID108" s="34"/>
      <c r="IE108" s="34"/>
      <c r="IF108" s="34"/>
      <c r="IG108" s="34"/>
      <c r="IH108" s="34"/>
      <c r="II108" s="34"/>
      <c r="IJ108" s="34"/>
      <c r="IK108" s="34"/>
      <c r="IL108" s="34"/>
      <c r="IM108" s="34"/>
      <c r="IN108" s="34"/>
      <c r="IO108" s="34"/>
      <c r="IP108" s="34"/>
      <c r="IQ108" s="34"/>
      <c r="IR108" s="34"/>
      <c r="IS108" s="34"/>
      <c r="IT108" s="34"/>
      <c r="IU108" s="34"/>
      <c r="IV108" s="34"/>
      <c r="IW108" s="34"/>
      <c r="IX108" s="34"/>
      <c r="IY108" s="34"/>
      <c r="IZ108" s="34"/>
      <c r="JA108" s="34"/>
      <c r="JB108" s="34"/>
      <c r="JC108" s="34"/>
      <c r="JD108" s="34"/>
      <c r="JE108" s="34"/>
      <c r="JF108" s="34"/>
      <c r="JG108" s="34"/>
      <c r="JH108" s="34"/>
      <c r="JI108" s="34"/>
      <c r="JJ108" s="34"/>
      <c r="JK108" s="34"/>
      <c r="JL108" s="34"/>
      <c r="JM108" s="34"/>
      <c r="JN108" s="34"/>
      <c r="JO108" s="34"/>
      <c r="JP108" s="34"/>
      <c r="JQ108" s="34"/>
      <c r="JR108" s="34"/>
      <c r="JS108" s="34"/>
      <c r="JT108" s="34"/>
      <c r="JU108" s="34"/>
      <c r="JV108" s="34"/>
      <c r="JW108" s="34"/>
      <c r="JX108" s="34"/>
      <c r="JY108" s="34"/>
      <c r="JZ108" s="34"/>
      <c r="KA108" s="34"/>
      <c r="KB108" s="34"/>
      <c r="KC108" s="34"/>
      <c r="KD108" s="34"/>
      <c r="KE108" s="34"/>
      <c r="KF108" s="34"/>
      <c r="KG108" s="34"/>
      <c r="KH108" s="34"/>
      <c r="KI108" s="34"/>
      <c r="KJ108" s="34"/>
      <c r="KK108" s="34"/>
      <c r="KL108" s="34"/>
      <c r="KM108" s="34"/>
      <c r="KN108" s="34"/>
      <c r="KO108" s="34"/>
      <c r="KP108" s="34"/>
      <c r="KQ108" s="34"/>
      <c r="KR108" s="34"/>
      <c r="KS108" s="34"/>
      <c r="KT108" s="34"/>
      <c r="KU108" s="34"/>
      <c r="KV108" s="34"/>
      <c r="KW108" s="34"/>
      <c r="KX108" s="34"/>
      <c r="KY108" s="34"/>
      <c r="KZ108" s="34"/>
      <c r="LA108" s="34"/>
      <c r="LB108" s="34"/>
      <c r="LC108" s="34"/>
      <c r="LD108" s="34"/>
      <c r="LE108" s="34"/>
      <c r="LF108" s="34"/>
      <c r="LG108" s="34"/>
      <c r="LH108" s="34"/>
      <c r="LI108" s="34"/>
      <c r="LJ108" s="34"/>
      <c r="LK108" s="34"/>
      <c r="LL108" s="34"/>
      <c r="LM108" s="34"/>
      <c r="LN108" s="34"/>
      <c r="LO108" s="34"/>
      <c r="LP108" s="34"/>
      <c r="LQ108" s="34"/>
      <c r="LR108" s="34"/>
      <c r="LS108" s="34"/>
      <c r="LT108" s="34"/>
      <c r="LU108" s="34"/>
      <c r="LV108" s="34"/>
      <c r="LW108" s="34"/>
      <c r="LX108" s="34"/>
      <c r="LY108" s="34"/>
      <c r="LZ108" s="34"/>
      <c r="MA108" s="34"/>
      <c r="MB108" s="34"/>
      <c r="MC108" s="34"/>
      <c r="MD108" s="34"/>
      <c r="ME108" s="34"/>
      <c r="MF108" s="34"/>
      <c r="MG108" s="34"/>
      <c r="MH108" s="34"/>
      <c r="MI108" s="34"/>
      <c r="MJ108" s="34"/>
      <c r="MK108" s="34"/>
      <c r="ML108" s="34"/>
      <c r="MM108" s="34"/>
      <c r="MN108" s="34"/>
      <c r="MO108" s="34"/>
      <c r="MP108" s="34"/>
      <c r="MQ108" s="34"/>
      <c r="MR108" s="34"/>
      <c r="MS108" s="34"/>
      <c r="MT108" s="34"/>
      <c r="MU108" s="34"/>
      <c r="MV108" s="34"/>
      <c r="MW108" s="34"/>
      <c r="MX108" s="34"/>
      <c r="MY108" s="34"/>
      <c r="MZ108" s="34"/>
      <c r="NA108" s="34"/>
      <c r="NB108" s="34"/>
      <c r="NC108" s="34"/>
      <c r="ND108" s="34"/>
      <c r="NE108" s="34"/>
      <c r="NF108" s="34"/>
      <c r="NG108" s="34"/>
      <c r="NH108" s="34"/>
      <c r="NI108" s="34"/>
      <c r="NJ108" s="34"/>
      <c r="NK108" s="34"/>
      <c r="NL108" s="34"/>
      <c r="NM108" s="34"/>
      <c r="NN108" s="34"/>
      <c r="NO108" s="34"/>
      <c r="NP108" s="34"/>
      <c r="NQ108" s="34"/>
      <c r="NR108" s="34"/>
      <c r="NS108" s="34"/>
      <c r="NT108" s="34"/>
      <c r="NU108" s="34"/>
      <c r="NV108" s="34"/>
      <c r="NW108" s="34"/>
      <c r="NX108" s="34"/>
      <c r="NY108" s="34"/>
      <c r="NZ108" s="34"/>
      <c r="OA108" s="34"/>
      <c r="OB108" s="34"/>
      <c r="OC108" s="34"/>
      <c r="OD108" s="34"/>
      <c r="OE108" s="34"/>
      <c r="OF108" s="34"/>
      <c r="OG108" s="34"/>
    </row>
    <row r="109" spans="1:397" s="35" customFormat="1">
      <c r="A109" s="36">
        <v>39758</v>
      </c>
      <c r="B109" s="37" t="s">
        <v>372</v>
      </c>
      <c r="C109" s="27">
        <v>2762003.5102610537</v>
      </c>
      <c r="D109" s="28">
        <v>2.7880600000000002E-3</v>
      </c>
      <c r="E109" s="27">
        <v>326014.17</v>
      </c>
      <c r="F109" s="63">
        <v>2516461.3981988463</v>
      </c>
      <c r="G109" s="64">
        <v>2842475.5681988462</v>
      </c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34"/>
      <c r="FB109" s="34"/>
      <c r="FC109" s="34"/>
      <c r="FD109" s="34"/>
      <c r="FE109" s="34"/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  <c r="FZ109" s="34"/>
      <c r="GA109" s="34"/>
      <c r="GB109" s="34"/>
      <c r="GC109" s="34"/>
      <c r="GD109" s="34"/>
      <c r="GE109" s="34"/>
      <c r="GF109" s="34"/>
      <c r="GG109" s="34"/>
      <c r="GH109" s="34"/>
      <c r="GI109" s="34"/>
      <c r="GJ109" s="34"/>
      <c r="GK109" s="34"/>
      <c r="GL109" s="34"/>
      <c r="GM109" s="34"/>
      <c r="GN109" s="34"/>
      <c r="GO109" s="34"/>
      <c r="GP109" s="34"/>
      <c r="GQ109" s="34"/>
      <c r="GR109" s="34"/>
      <c r="GS109" s="34"/>
      <c r="GT109" s="34"/>
      <c r="GU109" s="34"/>
      <c r="GV109" s="34"/>
      <c r="GW109" s="34"/>
      <c r="GX109" s="34"/>
      <c r="GY109" s="34"/>
      <c r="GZ109" s="34"/>
      <c r="HA109" s="34"/>
      <c r="HB109" s="34"/>
      <c r="HC109" s="34"/>
      <c r="HD109" s="34"/>
      <c r="HE109" s="34"/>
      <c r="HF109" s="34"/>
      <c r="HG109" s="34"/>
      <c r="HH109" s="34"/>
      <c r="HI109" s="34"/>
      <c r="HJ109" s="34"/>
      <c r="HK109" s="34"/>
      <c r="HL109" s="34"/>
      <c r="HM109" s="34"/>
      <c r="HN109" s="34"/>
      <c r="HO109" s="34"/>
      <c r="HP109" s="34"/>
      <c r="HQ109" s="34"/>
      <c r="HR109" s="34"/>
      <c r="HS109" s="34"/>
      <c r="HT109" s="34"/>
      <c r="HU109" s="34"/>
      <c r="HV109" s="34"/>
      <c r="HW109" s="34"/>
      <c r="HX109" s="34"/>
      <c r="HY109" s="34"/>
      <c r="HZ109" s="34"/>
      <c r="IA109" s="34"/>
      <c r="IB109" s="34"/>
      <c r="IC109" s="34"/>
      <c r="ID109" s="34"/>
      <c r="IE109" s="34"/>
      <c r="IF109" s="34"/>
      <c r="IG109" s="34"/>
      <c r="IH109" s="34"/>
      <c r="II109" s="34"/>
      <c r="IJ109" s="34"/>
      <c r="IK109" s="34"/>
      <c r="IL109" s="34"/>
      <c r="IM109" s="34"/>
      <c r="IN109" s="34"/>
      <c r="IO109" s="34"/>
      <c r="IP109" s="34"/>
      <c r="IQ109" s="34"/>
      <c r="IR109" s="34"/>
      <c r="IS109" s="34"/>
      <c r="IT109" s="34"/>
      <c r="IU109" s="34"/>
      <c r="IV109" s="34"/>
      <c r="IW109" s="34"/>
      <c r="IX109" s="34"/>
      <c r="IY109" s="34"/>
      <c r="IZ109" s="34"/>
      <c r="JA109" s="34"/>
      <c r="JB109" s="34"/>
      <c r="JC109" s="34"/>
      <c r="JD109" s="34"/>
      <c r="JE109" s="34"/>
      <c r="JF109" s="34"/>
      <c r="JG109" s="34"/>
      <c r="JH109" s="34"/>
      <c r="JI109" s="34"/>
      <c r="JJ109" s="34"/>
      <c r="JK109" s="34"/>
      <c r="JL109" s="34"/>
      <c r="JM109" s="34"/>
      <c r="JN109" s="34"/>
      <c r="JO109" s="34"/>
      <c r="JP109" s="34"/>
      <c r="JQ109" s="34"/>
      <c r="JR109" s="34"/>
      <c r="JS109" s="34"/>
      <c r="JT109" s="34"/>
      <c r="JU109" s="34"/>
      <c r="JV109" s="34"/>
      <c r="JW109" s="34"/>
      <c r="JX109" s="34"/>
      <c r="JY109" s="34"/>
      <c r="JZ109" s="34"/>
      <c r="KA109" s="34"/>
      <c r="KB109" s="34"/>
      <c r="KC109" s="34"/>
      <c r="KD109" s="34"/>
      <c r="KE109" s="34"/>
      <c r="KF109" s="34"/>
      <c r="KG109" s="34"/>
      <c r="KH109" s="34"/>
      <c r="KI109" s="34"/>
      <c r="KJ109" s="34"/>
      <c r="KK109" s="34"/>
      <c r="KL109" s="34"/>
      <c r="KM109" s="34"/>
      <c r="KN109" s="34"/>
      <c r="KO109" s="34"/>
      <c r="KP109" s="34"/>
      <c r="KQ109" s="34"/>
      <c r="KR109" s="34"/>
      <c r="KS109" s="34"/>
      <c r="KT109" s="34"/>
      <c r="KU109" s="34"/>
      <c r="KV109" s="34"/>
      <c r="KW109" s="34"/>
      <c r="KX109" s="34"/>
      <c r="KY109" s="34"/>
      <c r="KZ109" s="34"/>
      <c r="LA109" s="34"/>
      <c r="LB109" s="34"/>
      <c r="LC109" s="34"/>
      <c r="LD109" s="34"/>
      <c r="LE109" s="34"/>
      <c r="LF109" s="34"/>
      <c r="LG109" s="34"/>
      <c r="LH109" s="34"/>
      <c r="LI109" s="34"/>
      <c r="LJ109" s="34"/>
      <c r="LK109" s="34"/>
      <c r="LL109" s="34"/>
      <c r="LM109" s="34"/>
      <c r="LN109" s="34"/>
      <c r="LO109" s="34"/>
      <c r="LP109" s="34"/>
      <c r="LQ109" s="34"/>
      <c r="LR109" s="34"/>
      <c r="LS109" s="34"/>
      <c r="LT109" s="34"/>
      <c r="LU109" s="34"/>
      <c r="LV109" s="34"/>
      <c r="LW109" s="34"/>
      <c r="LX109" s="34"/>
      <c r="LY109" s="34"/>
      <c r="LZ109" s="34"/>
      <c r="MA109" s="34"/>
      <c r="MB109" s="34"/>
      <c r="MC109" s="34"/>
      <c r="MD109" s="34"/>
      <c r="ME109" s="34"/>
      <c r="MF109" s="34"/>
      <c r="MG109" s="34"/>
      <c r="MH109" s="34"/>
      <c r="MI109" s="34"/>
      <c r="MJ109" s="34"/>
      <c r="MK109" s="34"/>
      <c r="ML109" s="34"/>
      <c r="MM109" s="34"/>
      <c r="MN109" s="34"/>
      <c r="MO109" s="34"/>
      <c r="MP109" s="34"/>
      <c r="MQ109" s="34"/>
      <c r="MR109" s="34"/>
      <c r="MS109" s="34"/>
      <c r="MT109" s="34"/>
      <c r="MU109" s="34"/>
      <c r="MV109" s="34"/>
      <c r="MW109" s="34"/>
      <c r="MX109" s="34"/>
      <c r="MY109" s="34"/>
      <c r="MZ109" s="34"/>
      <c r="NA109" s="34"/>
      <c r="NB109" s="34"/>
      <c r="NC109" s="34"/>
      <c r="ND109" s="34"/>
      <c r="NE109" s="34"/>
      <c r="NF109" s="34"/>
      <c r="NG109" s="34"/>
      <c r="NH109" s="34"/>
      <c r="NI109" s="34"/>
      <c r="NJ109" s="34"/>
      <c r="NK109" s="34"/>
      <c r="NL109" s="34"/>
      <c r="NM109" s="34"/>
      <c r="NN109" s="34"/>
      <c r="NO109" s="34"/>
      <c r="NP109" s="34"/>
      <c r="NQ109" s="34"/>
      <c r="NR109" s="34"/>
      <c r="NS109" s="34"/>
      <c r="NT109" s="34"/>
      <c r="NU109" s="34"/>
      <c r="NV109" s="34"/>
      <c r="NW109" s="34"/>
      <c r="NX109" s="34"/>
      <c r="NY109" s="34"/>
      <c r="NZ109" s="34"/>
      <c r="OA109" s="34"/>
      <c r="OB109" s="34"/>
      <c r="OC109" s="34"/>
      <c r="OD109" s="34"/>
      <c r="OE109" s="34"/>
      <c r="OF109" s="34"/>
      <c r="OG109" s="34"/>
    </row>
    <row r="110" spans="1:397" s="35" customFormat="1">
      <c r="A110" s="36">
        <v>39785</v>
      </c>
      <c r="B110" s="37" t="s">
        <v>373</v>
      </c>
      <c r="C110" s="27">
        <v>6541270.2517820746</v>
      </c>
      <c r="D110" s="28">
        <v>6.6029799999999996E-3</v>
      </c>
      <c r="E110" s="27">
        <v>771988.40999999992</v>
      </c>
      <c r="F110" s="63">
        <v>5959751.3263986483</v>
      </c>
      <c r="G110" s="64">
        <v>6731739.7363986485</v>
      </c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34"/>
      <c r="FB110" s="34"/>
      <c r="FC110" s="34"/>
      <c r="FD110" s="34"/>
      <c r="FE110" s="34"/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  <c r="FZ110" s="34"/>
      <c r="GA110" s="34"/>
      <c r="GB110" s="34"/>
      <c r="GC110" s="34"/>
      <c r="GD110" s="34"/>
      <c r="GE110" s="34"/>
      <c r="GF110" s="34"/>
      <c r="GG110" s="34"/>
      <c r="GH110" s="34"/>
      <c r="GI110" s="34"/>
      <c r="GJ110" s="34"/>
      <c r="GK110" s="34"/>
      <c r="GL110" s="34"/>
      <c r="GM110" s="34"/>
      <c r="GN110" s="34"/>
      <c r="GO110" s="34"/>
      <c r="GP110" s="34"/>
      <c r="GQ110" s="34"/>
      <c r="GR110" s="34"/>
      <c r="GS110" s="34"/>
      <c r="GT110" s="34"/>
      <c r="GU110" s="34"/>
      <c r="GV110" s="34"/>
      <c r="GW110" s="34"/>
      <c r="GX110" s="34"/>
      <c r="GY110" s="34"/>
      <c r="GZ110" s="34"/>
      <c r="HA110" s="34"/>
      <c r="HB110" s="34"/>
      <c r="HC110" s="34"/>
      <c r="HD110" s="34"/>
      <c r="HE110" s="34"/>
      <c r="HF110" s="34"/>
      <c r="HG110" s="34"/>
      <c r="HH110" s="34"/>
      <c r="HI110" s="34"/>
      <c r="HJ110" s="34"/>
      <c r="HK110" s="34"/>
      <c r="HL110" s="34"/>
      <c r="HM110" s="34"/>
      <c r="HN110" s="34"/>
      <c r="HO110" s="34"/>
      <c r="HP110" s="34"/>
      <c r="HQ110" s="34"/>
      <c r="HR110" s="34"/>
      <c r="HS110" s="34"/>
      <c r="HT110" s="34"/>
      <c r="HU110" s="34"/>
      <c r="HV110" s="34"/>
      <c r="HW110" s="34"/>
      <c r="HX110" s="34"/>
      <c r="HY110" s="34"/>
      <c r="HZ110" s="34"/>
      <c r="IA110" s="34"/>
      <c r="IB110" s="34"/>
      <c r="IC110" s="34"/>
      <c r="ID110" s="34"/>
      <c r="IE110" s="34"/>
      <c r="IF110" s="34"/>
      <c r="IG110" s="34"/>
      <c r="IH110" s="34"/>
      <c r="II110" s="34"/>
      <c r="IJ110" s="34"/>
      <c r="IK110" s="34"/>
      <c r="IL110" s="34"/>
      <c r="IM110" s="34"/>
      <c r="IN110" s="34"/>
      <c r="IO110" s="34"/>
      <c r="IP110" s="34"/>
      <c r="IQ110" s="34"/>
      <c r="IR110" s="34"/>
      <c r="IS110" s="34"/>
      <c r="IT110" s="34"/>
      <c r="IU110" s="34"/>
      <c r="IV110" s="34"/>
      <c r="IW110" s="34"/>
      <c r="IX110" s="34"/>
      <c r="IY110" s="34"/>
      <c r="IZ110" s="34"/>
      <c r="JA110" s="34"/>
      <c r="JB110" s="34"/>
      <c r="JC110" s="34"/>
      <c r="JD110" s="34"/>
      <c r="JE110" s="34"/>
      <c r="JF110" s="34"/>
      <c r="JG110" s="34"/>
      <c r="JH110" s="34"/>
      <c r="JI110" s="34"/>
      <c r="JJ110" s="34"/>
      <c r="JK110" s="34"/>
      <c r="JL110" s="34"/>
      <c r="JM110" s="34"/>
      <c r="JN110" s="34"/>
      <c r="JO110" s="34"/>
      <c r="JP110" s="34"/>
      <c r="JQ110" s="34"/>
      <c r="JR110" s="34"/>
      <c r="JS110" s="34"/>
      <c r="JT110" s="34"/>
      <c r="JU110" s="34"/>
      <c r="JV110" s="34"/>
      <c r="JW110" s="34"/>
      <c r="JX110" s="34"/>
      <c r="JY110" s="34"/>
      <c r="JZ110" s="34"/>
      <c r="KA110" s="34"/>
      <c r="KB110" s="34"/>
      <c r="KC110" s="34"/>
      <c r="KD110" s="34"/>
      <c r="KE110" s="34"/>
      <c r="KF110" s="34"/>
      <c r="KG110" s="34"/>
      <c r="KH110" s="34"/>
      <c r="KI110" s="34"/>
      <c r="KJ110" s="34"/>
      <c r="KK110" s="34"/>
      <c r="KL110" s="34"/>
      <c r="KM110" s="34"/>
      <c r="KN110" s="34"/>
      <c r="KO110" s="34"/>
      <c r="KP110" s="34"/>
      <c r="KQ110" s="34"/>
      <c r="KR110" s="34"/>
      <c r="KS110" s="34"/>
      <c r="KT110" s="34"/>
      <c r="KU110" s="34"/>
      <c r="KV110" s="34"/>
      <c r="KW110" s="34"/>
      <c r="KX110" s="34"/>
      <c r="KY110" s="34"/>
      <c r="KZ110" s="34"/>
      <c r="LA110" s="34"/>
      <c r="LB110" s="34"/>
      <c r="LC110" s="34"/>
      <c r="LD110" s="34"/>
      <c r="LE110" s="34"/>
      <c r="LF110" s="34"/>
      <c r="LG110" s="34"/>
      <c r="LH110" s="34"/>
      <c r="LI110" s="34"/>
      <c r="LJ110" s="34"/>
      <c r="LK110" s="34"/>
      <c r="LL110" s="34"/>
      <c r="LM110" s="34"/>
      <c r="LN110" s="34"/>
      <c r="LO110" s="34"/>
      <c r="LP110" s="34"/>
      <c r="LQ110" s="34"/>
      <c r="LR110" s="34"/>
      <c r="LS110" s="34"/>
      <c r="LT110" s="34"/>
      <c r="LU110" s="34"/>
      <c r="LV110" s="34"/>
      <c r="LW110" s="34"/>
      <c r="LX110" s="34"/>
      <c r="LY110" s="34"/>
      <c r="LZ110" s="34"/>
      <c r="MA110" s="34"/>
      <c r="MB110" s="34"/>
      <c r="MC110" s="34"/>
      <c r="MD110" s="34"/>
      <c r="ME110" s="34"/>
      <c r="MF110" s="34"/>
      <c r="MG110" s="34"/>
      <c r="MH110" s="34"/>
      <c r="MI110" s="34"/>
      <c r="MJ110" s="34"/>
      <c r="MK110" s="34"/>
      <c r="ML110" s="34"/>
      <c r="MM110" s="34"/>
      <c r="MN110" s="34"/>
      <c r="MO110" s="34"/>
      <c r="MP110" s="34"/>
      <c r="MQ110" s="34"/>
      <c r="MR110" s="34"/>
      <c r="MS110" s="34"/>
      <c r="MT110" s="34"/>
      <c r="MU110" s="34"/>
      <c r="MV110" s="34"/>
      <c r="MW110" s="34"/>
      <c r="MX110" s="34"/>
      <c r="MY110" s="34"/>
      <c r="MZ110" s="34"/>
      <c r="NA110" s="34"/>
      <c r="NB110" s="34"/>
      <c r="NC110" s="34"/>
      <c r="ND110" s="34"/>
      <c r="NE110" s="34"/>
      <c r="NF110" s="34"/>
      <c r="NG110" s="34"/>
      <c r="NH110" s="34"/>
      <c r="NI110" s="34"/>
      <c r="NJ110" s="34"/>
      <c r="NK110" s="34"/>
      <c r="NL110" s="34"/>
      <c r="NM110" s="34"/>
      <c r="NN110" s="34"/>
      <c r="NO110" s="34"/>
      <c r="NP110" s="34"/>
      <c r="NQ110" s="34"/>
      <c r="NR110" s="34"/>
      <c r="NS110" s="34"/>
      <c r="NT110" s="34"/>
      <c r="NU110" s="34"/>
      <c r="NV110" s="34"/>
      <c r="NW110" s="34"/>
      <c r="NX110" s="34"/>
      <c r="NY110" s="34"/>
      <c r="NZ110" s="34"/>
      <c r="OA110" s="34"/>
      <c r="OB110" s="34"/>
      <c r="OC110" s="34"/>
      <c r="OD110" s="34"/>
      <c r="OE110" s="34"/>
      <c r="OF110" s="34"/>
      <c r="OG110" s="34"/>
    </row>
    <row r="111" spans="1:397" s="35" customFormat="1">
      <c r="A111" s="36">
        <v>50235</v>
      </c>
      <c r="B111" s="37" t="s">
        <v>374</v>
      </c>
      <c r="C111" s="27">
        <v>6375266.3177869515</v>
      </c>
      <c r="D111" s="28">
        <v>6.4354099999999999E-3</v>
      </c>
      <c r="E111" s="27">
        <v>752422.04</v>
      </c>
      <c r="F111" s="63">
        <v>5808505.1421356918</v>
      </c>
      <c r="G111" s="64">
        <v>6560927.1821356919</v>
      </c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34"/>
      <c r="FB111" s="34"/>
      <c r="FC111" s="34"/>
      <c r="FD111" s="34"/>
      <c r="FE111" s="34"/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  <c r="FZ111" s="34"/>
      <c r="GA111" s="34"/>
      <c r="GB111" s="34"/>
      <c r="GC111" s="34"/>
      <c r="GD111" s="34"/>
      <c r="GE111" s="34"/>
      <c r="GF111" s="34"/>
      <c r="GG111" s="34"/>
      <c r="GH111" s="34"/>
      <c r="GI111" s="34"/>
      <c r="GJ111" s="34"/>
      <c r="GK111" s="34"/>
      <c r="GL111" s="34"/>
      <c r="GM111" s="34"/>
      <c r="GN111" s="34"/>
      <c r="GO111" s="34"/>
      <c r="GP111" s="34"/>
      <c r="GQ111" s="34"/>
      <c r="GR111" s="34"/>
      <c r="GS111" s="34"/>
      <c r="GT111" s="34"/>
      <c r="GU111" s="34"/>
      <c r="GV111" s="34"/>
      <c r="GW111" s="34"/>
      <c r="GX111" s="34"/>
      <c r="GY111" s="34"/>
      <c r="GZ111" s="34"/>
      <c r="HA111" s="34"/>
      <c r="HB111" s="34"/>
      <c r="HC111" s="34"/>
      <c r="HD111" s="34"/>
      <c r="HE111" s="34"/>
      <c r="HF111" s="34"/>
      <c r="HG111" s="34"/>
      <c r="HH111" s="34"/>
      <c r="HI111" s="34"/>
      <c r="HJ111" s="34"/>
      <c r="HK111" s="34"/>
      <c r="HL111" s="34"/>
      <c r="HM111" s="34"/>
      <c r="HN111" s="34"/>
      <c r="HO111" s="34"/>
      <c r="HP111" s="34"/>
      <c r="HQ111" s="34"/>
      <c r="HR111" s="34"/>
      <c r="HS111" s="34"/>
      <c r="HT111" s="34"/>
      <c r="HU111" s="34"/>
      <c r="HV111" s="34"/>
      <c r="HW111" s="34"/>
      <c r="HX111" s="34"/>
      <c r="HY111" s="34"/>
      <c r="HZ111" s="34"/>
      <c r="IA111" s="34"/>
      <c r="IB111" s="34"/>
      <c r="IC111" s="34"/>
      <c r="ID111" s="34"/>
      <c r="IE111" s="34"/>
      <c r="IF111" s="34"/>
      <c r="IG111" s="34"/>
      <c r="IH111" s="34"/>
      <c r="II111" s="34"/>
      <c r="IJ111" s="34"/>
      <c r="IK111" s="34"/>
      <c r="IL111" s="34"/>
      <c r="IM111" s="34"/>
      <c r="IN111" s="34"/>
      <c r="IO111" s="34"/>
      <c r="IP111" s="34"/>
      <c r="IQ111" s="34"/>
      <c r="IR111" s="34"/>
      <c r="IS111" s="34"/>
      <c r="IT111" s="34"/>
      <c r="IU111" s="34"/>
      <c r="IV111" s="34"/>
      <c r="IW111" s="34"/>
      <c r="IX111" s="34"/>
      <c r="IY111" s="34"/>
      <c r="IZ111" s="34"/>
      <c r="JA111" s="34"/>
      <c r="JB111" s="34"/>
      <c r="JC111" s="34"/>
      <c r="JD111" s="34"/>
      <c r="JE111" s="34"/>
      <c r="JF111" s="34"/>
      <c r="JG111" s="34"/>
      <c r="JH111" s="34"/>
      <c r="JI111" s="34"/>
      <c r="JJ111" s="34"/>
      <c r="JK111" s="34"/>
      <c r="JL111" s="34"/>
      <c r="JM111" s="34"/>
      <c r="JN111" s="34"/>
      <c r="JO111" s="34"/>
      <c r="JP111" s="34"/>
      <c r="JQ111" s="34"/>
      <c r="JR111" s="34"/>
      <c r="JS111" s="34"/>
      <c r="JT111" s="34"/>
      <c r="JU111" s="34"/>
      <c r="JV111" s="34"/>
      <c r="JW111" s="34"/>
      <c r="JX111" s="34"/>
      <c r="JY111" s="34"/>
      <c r="JZ111" s="34"/>
      <c r="KA111" s="34"/>
      <c r="KB111" s="34"/>
      <c r="KC111" s="34"/>
      <c r="KD111" s="34"/>
      <c r="KE111" s="34"/>
      <c r="KF111" s="34"/>
      <c r="KG111" s="34"/>
      <c r="KH111" s="34"/>
      <c r="KI111" s="34"/>
      <c r="KJ111" s="34"/>
      <c r="KK111" s="34"/>
      <c r="KL111" s="34"/>
      <c r="KM111" s="34"/>
      <c r="KN111" s="34"/>
      <c r="KO111" s="34"/>
      <c r="KP111" s="34"/>
      <c r="KQ111" s="34"/>
      <c r="KR111" s="34"/>
      <c r="KS111" s="34"/>
      <c r="KT111" s="34"/>
      <c r="KU111" s="34"/>
      <c r="KV111" s="34"/>
      <c r="KW111" s="34"/>
      <c r="KX111" s="34"/>
      <c r="KY111" s="34"/>
      <c r="KZ111" s="34"/>
      <c r="LA111" s="34"/>
      <c r="LB111" s="34"/>
      <c r="LC111" s="34"/>
      <c r="LD111" s="34"/>
      <c r="LE111" s="34"/>
      <c r="LF111" s="34"/>
      <c r="LG111" s="34"/>
      <c r="LH111" s="34"/>
      <c r="LI111" s="34"/>
      <c r="LJ111" s="34"/>
      <c r="LK111" s="34"/>
      <c r="LL111" s="34"/>
      <c r="LM111" s="34"/>
      <c r="LN111" s="34"/>
      <c r="LO111" s="34"/>
      <c r="LP111" s="34"/>
      <c r="LQ111" s="34"/>
      <c r="LR111" s="34"/>
      <c r="LS111" s="34"/>
      <c r="LT111" s="34"/>
      <c r="LU111" s="34"/>
      <c r="LV111" s="34"/>
      <c r="LW111" s="34"/>
      <c r="LX111" s="34"/>
      <c r="LY111" s="34"/>
      <c r="LZ111" s="34"/>
      <c r="MA111" s="34"/>
      <c r="MB111" s="34"/>
      <c r="MC111" s="34"/>
      <c r="MD111" s="34"/>
      <c r="ME111" s="34"/>
      <c r="MF111" s="34"/>
      <c r="MG111" s="34"/>
      <c r="MH111" s="34"/>
      <c r="MI111" s="34"/>
      <c r="MJ111" s="34"/>
      <c r="MK111" s="34"/>
      <c r="ML111" s="34"/>
      <c r="MM111" s="34"/>
      <c r="MN111" s="34"/>
      <c r="MO111" s="34"/>
      <c r="MP111" s="34"/>
      <c r="MQ111" s="34"/>
      <c r="MR111" s="34"/>
      <c r="MS111" s="34"/>
      <c r="MT111" s="34"/>
      <c r="MU111" s="34"/>
      <c r="MV111" s="34"/>
      <c r="MW111" s="34"/>
      <c r="MX111" s="34"/>
      <c r="MY111" s="34"/>
      <c r="MZ111" s="34"/>
      <c r="NA111" s="34"/>
      <c r="NB111" s="34"/>
      <c r="NC111" s="34"/>
      <c r="ND111" s="34"/>
      <c r="NE111" s="34"/>
      <c r="NF111" s="34"/>
      <c r="NG111" s="34"/>
      <c r="NH111" s="34"/>
      <c r="NI111" s="34"/>
      <c r="NJ111" s="34"/>
      <c r="NK111" s="34"/>
      <c r="NL111" s="34"/>
      <c r="NM111" s="34"/>
      <c r="NN111" s="34"/>
      <c r="NO111" s="34"/>
      <c r="NP111" s="34"/>
      <c r="NQ111" s="34"/>
      <c r="NR111" s="34"/>
      <c r="NS111" s="34"/>
      <c r="NT111" s="34"/>
      <c r="NU111" s="34"/>
      <c r="NV111" s="34"/>
      <c r="NW111" s="34"/>
      <c r="NX111" s="34"/>
      <c r="NY111" s="34"/>
      <c r="NZ111" s="34"/>
      <c r="OA111" s="34"/>
      <c r="OB111" s="34"/>
      <c r="OC111" s="34"/>
      <c r="OD111" s="34"/>
      <c r="OE111" s="34"/>
      <c r="OF111" s="34"/>
      <c r="OG111" s="34"/>
    </row>
    <row r="112" spans="1:397" s="35" customFormat="1">
      <c r="A112" s="36">
        <v>50410</v>
      </c>
      <c r="B112" s="37" t="s">
        <v>375</v>
      </c>
      <c r="C112" s="27">
        <v>575173.86213265418</v>
      </c>
      <c r="D112" s="28">
        <v>5.8060000000000002E-4</v>
      </c>
      <c r="E112" s="27">
        <v>67879.88</v>
      </c>
      <c r="F112" s="63">
        <v>524040.90578906122</v>
      </c>
      <c r="G112" s="64">
        <v>591920.78578906122</v>
      </c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34"/>
      <c r="FB112" s="34"/>
      <c r="FC112" s="34"/>
      <c r="FD112" s="34"/>
      <c r="FE112" s="34"/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  <c r="FZ112" s="34"/>
      <c r="GA112" s="34"/>
      <c r="GB112" s="34"/>
      <c r="GC112" s="34"/>
      <c r="GD112" s="34"/>
      <c r="GE112" s="34"/>
      <c r="GF112" s="34"/>
      <c r="GG112" s="34"/>
      <c r="GH112" s="34"/>
      <c r="GI112" s="34"/>
      <c r="GJ112" s="34"/>
      <c r="GK112" s="34"/>
      <c r="GL112" s="34"/>
      <c r="GM112" s="34"/>
      <c r="GN112" s="34"/>
      <c r="GO112" s="34"/>
      <c r="GP112" s="34"/>
      <c r="GQ112" s="34"/>
      <c r="GR112" s="34"/>
      <c r="GS112" s="34"/>
      <c r="GT112" s="34"/>
      <c r="GU112" s="34"/>
      <c r="GV112" s="34"/>
      <c r="GW112" s="34"/>
      <c r="GX112" s="34"/>
      <c r="GY112" s="34"/>
      <c r="GZ112" s="34"/>
      <c r="HA112" s="34"/>
      <c r="HB112" s="34"/>
      <c r="HC112" s="34"/>
      <c r="HD112" s="34"/>
      <c r="HE112" s="34"/>
      <c r="HF112" s="34"/>
      <c r="HG112" s="34"/>
      <c r="HH112" s="34"/>
      <c r="HI112" s="34"/>
      <c r="HJ112" s="34"/>
      <c r="HK112" s="34"/>
      <c r="HL112" s="34"/>
      <c r="HM112" s="34"/>
      <c r="HN112" s="34"/>
      <c r="HO112" s="34"/>
      <c r="HP112" s="34"/>
      <c r="HQ112" s="34"/>
      <c r="HR112" s="34"/>
      <c r="HS112" s="34"/>
      <c r="HT112" s="34"/>
      <c r="HU112" s="34"/>
      <c r="HV112" s="34"/>
      <c r="HW112" s="34"/>
      <c r="HX112" s="34"/>
      <c r="HY112" s="34"/>
      <c r="HZ112" s="34"/>
      <c r="IA112" s="34"/>
      <c r="IB112" s="34"/>
      <c r="IC112" s="34"/>
      <c r="ID112" s="34"/>
      <c r="IE112" s="34"/>
      <c r="IF112" s="34"/>
      <c r="IG112" s="34"/>
      <c r="IH112" s="34"/>
      <c r="II112" s="34"/>
      <c r="IJ112" s="34"/>
      <c r="IK112" s="34"/>
      <c r="IL112" s="34"/>
      <c r="IM112" s="34"/>
      <c r="IN112" s="34"/>
      <c r="IO112" s="34"/>
      <c r="IP112" s="34"/>
      <c r="IQ112" s="34"/>
      <c r="IR112" s="34"/>
      <c r="IS112" s="34"/>
      <c r="IT112" s="34"/>
      <c r="IU112" s="34"/>
      <c r="IV112" s="34"/>
      <c r="IW112" s="34"/>
      <c r="IX112" s="34"/>
      <c r="IY112" s="34"/>
      <c r="IZ112" s="34"/>
      <c r="JA112" s="34"/>
      <c r="JB112" s="34"/>
      <c r="JC112" s="34"/>
      <c r="JD112" s="34"/>
      <c r="JE112" s="34"/>
      <c r="JF112" s="34"/>
      <c r="JG112" s="34"/>
      <c r="JH112" s="34"/>
      <c r="JI112" s="34"/>
      <c r="JJ112" s="34"/>
      <c r="JK112" s="34"/>
      <c r="JL112" s="34"/>
      <c r="JM112" s="34"/>
      <c r="JN112" s="34"/>
      <c r="JO112" s="34"/>
      <c r="JP112" s="34"/>
      <c r="JQ112" s="34"/>
      <c r="JR112" s="34"/>
      <c r="JS112" s="34"/>
      <c r="JT112" s="34"/>
      <c r="JU112" s="34"/>
      <c r="JV112" s="34"/>
      <c r="JW112" s="34"/>
      <c r="JX112" s="34"/>
      <c r="JY112" s="34"/>
      <c r="JZ112" s="34"/>
      <c r="KA112" s="34"/>
      <c r="KB112" s="34"/>
      <c r="KC112" s="34"/>
      <c r="KD112" s="34"/>
      <c r="KE112" s="34"/>
      <c r="KF112" s="34"/>
      <c r="KG112" s="34"/>
      <c r="KH112" s="34"/>
      <c r="KI112" s="34"/>
      <c r="KJ112" s="34"/>
      <c r="KK112" s="34"/>
      <c r="KL112" s="34"/>
      <c r="KM112" s="34"/>
      <c r="KN112" s="34"/>
      <c r="KO112" s="34"/>
      <c r="KP112" s="34"/>
      <c r="KQ112" s="34"/>
      <c r="KR112" s="34"/>
      <c r="KS112" s="34"/>
      <c r="KT112" s="34"/>
      <c r="KU112" s="34"/>
      <c r="KV112" s="34"/>
      <c r="KW112" s="34"/>
      <c r="KX112" s="34"/>
      <c r="KY112" s="34"/>
      <c r="KZ112" s="34"/>
      <c r="LA112" s="34"/>
      <c r="LB112" s="34"/>
      <c r="LC112" s="34"/>
      <c r="LD112" s="34"/>
      <c r="LE112" s="34"/>
      <c r="LF112" s="34"/>
      <c r="LG112" s="34"/>
      <c r="LH112" s="34"/>
      <c r="LI112" s="34"/>
      <c r="LJ112" s="34"/>
      <c r="LK112" s="34"/>
      <c r="LL112" s="34"/>
      <c r="LM112" s="34"/>
      <c r="LN112" s="34"/>
      <c r="LO112" s="34"/>
      <c r="LP112" s="34"/>
      <c r="LQ112" s="34"/>
      <c r="LR112" s="34"/>
      <c r="LS112" s="34"/>
      <c r="LT112" s="34"/>
      <c r="LU112" s="34"/>
      <c r="LV112" s="34"/>
      <c r="LW112" s="34"/>
      <c r="LX112" s="34"/>
      <c r="LY112" s="34"/>
      <c r="LZ112" s="34"/>
      <c r="MA112" s="34"/>
      <c r="MB112" s="34"/>
      <c r="MC112" s="34"/>
      <c r="MD112" s="34"/>
      <c r="ME112" s="34"/>
      <c r="MF112" s="34"/>
      <c r="MG112" s="34"/>
      <c r="MH112" s="34"/>
      <c r="MI112" s="34"/>
      <c r="MJ112" s="34"/>
      <c r="MK112" s="34"/>
      <c r="ML112" s="34"/>
      <c r="MM112" s="34"/>
      <c r="MN112" s="34"/>
      <c r="MO112" s="34"/>
      <c r="MP112" s="34"/>
      <c r="MQ112" s="34"/>
      <c r="MR112" s="34"/>
      <c r="MS112" s="34"/>
      <c r="MT112" s="34"/>
      <c r="MU112" s="34"/>
      <c r="MV112" s="34"/>
      <c r="MW112" s="34"/>
      <c r="MX112" s="34"/>
      <c r="MY112" s="34"/>
      <c r="MZ112" s="34"/>
      <c r="NA112" s="34"/>
      <c r="NB112" s="34"/>
      <c r="NC112" s="34"/>
      <c r="ND112" s="34"/>
      <c r="NE112" s="34"/>
      <c r="NF112" s="34"/>
      <c r="NG112" s="34"/>
      <c r="NH112" s="34"/>
      <c r="NI112" s="34"/>
      <c r="NJ112" s="34"/>
      <c r="NK112" s="34"/>
      <c r="NL112" s="34"/>
      <c r="NM112" s="34"/>
      <c r="NN112" s="34"/>
      <c r="NO112" s="34"/>
      <c r="NP112" s="34"/>
      <c r="NQ112" s="34"/>
      <c r="NR112" s="34"/>
      <c r="NS112" s="34"/>
      <c r="NT112" s="34"/>
      <c r="NU112" s="34"/>
      <c r="NV112" s="34"/>
      <c r="NW112" s="34"/>
      <c r="NX112" s="34"/>
      <c r="NY112" s="34"/>
      <c r="NZ112" s="34"/>
      <c r="OA112" s="34"/>
      <c r="OB112" s="34"/>
      <c r="OC112" s="34"/>
      <c r="OD112" s="34"/>
      <c r="OE112" s="34"/>
      <c r="OF112" s="34"/>
      <c r="OG112" s="34"/>
    </row>
    <row r="113" spans="1:397" s="35" customFormat="1">
      <c r="A113" s="36">
        <v>50529</v>
      </c>
      <c r="B113" s="37" t="s">
        <v>376</v>
      </c>
      <c r="C113" s="27">
        <v>369652.72979018011</v>
      </c>
      <c r="D113" s="28">
        <v>3.7314E-4</v>
      </c>
      <c r="E113" s="27">
        <v>43625.579999999994</v>
      </c>
      <c r="F113" s="63">
        <v>336790.60211183311</v>
      </c>
      <c r="G113" s="64">
        <v>380416.18211183313</v>
      </c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  <c r="AO113" s="34"/>
      <c r="AP113" s="34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34"/>
      <c r="FB113" s="34"/>
      <c r="FC113" s="34"/>
      <c r="FD113" s="34"/>
      <c r="FE113" s="34"/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  <c r="FZ113" s="34"/>
      <c r="GA113" s="34"/>
      <c r="GB113" s="34"/>
      <c r="GC113" s="34"/>
      <c r="GD113" s="34"/>
      <c r="GE113" s="34"/>
      <c r="GF113" s="34"/>
      <c r="GG113" s="34"/>
      <c r="GH113" s="34"/>
      <c r="GI113" s="34"/>
      <c r="GJ113" s="34"/>
      <c r="GK113" s="34"/>
      <c r="GL113" s="34"/>
      <c r="GM113" s="34"/>
      <c r="GN113" s="34"/>
      <c r="GO113" s="34"/>
      <c r="GP113" s="34"/>
      <c r="GQ113" s="34"/>
      <c r="GR113" s="34"/>
      <c r="GS113" s="34"/>
      <c r="GT113" s="34"/>
      <c r="GU113" s="34"/>
      <c r="GV113" s="34"/>
      <c r="GW113" s="34"/>
      <c r="GX113" s="34"/>
      <c r="GY113" s="34"/>
      <c r="GZ113" s="34"/>
      <c r="HA113" s="34"/>
      <c r="HB113" s="34"/>
      <c r="HC113" s="34"/>
      <c r="HD113" s="34"/>
      <c r="HE113" s="34"/>
      <c r="HF113" s="34"/>
      <c r="HG113" s="34"/>
      <c r="HH113" s="34"/>
      <c r="HI113" s="34"/>
      <c r="HJ113" s="34"/>
      <c r="HK113" s="34"/>
      <c r="HL113" s="34"/>
      <c r="HM113" s="34"/>
      <c r="HN113" s="34"/>
      <c r="HO113" s="34"/>
      <c r="HP113" s="34"/>
      <c r="HQ113" s="34"/>
      <c r="HR113" s="34"/>
      <c r="HS113" s="34"/>
      <c r="HT113" s="34"/>
      <c r="HU113" s="34"/>
      <c r="HV113" s="34"/>
      <c r="HW113" s="34"/>
      <c r="HX113" s="34"/>
      <c r="HY113" s="34"/>
      <c r="HZ113" s="34"/>
      <c r="IA113" s="34"/>
      <c r="IB113" s="34"/>
      <c r="IC113" s="34"/>
      <c r="ID113" s="34"/>
      <c r="IE113" s="34"/>
      <c r="IF113" s="34"/>
      <c r="IG113" s="34"/>
      <c r="IH113" s="34"/>
      <c r="II113" s="34"/>
      <c r="IJ113" s="34"/>
      <c r="IK113" s="34"/>
      <c r="IL113" s="34"/>
      <c r="IM113" s="34"/>
      <c r="IN113" s="34"/>
      <c r="IO113" s="34"/>
      <c r="IP113" s="34"/>
      <c r="IQ113" s="34"/>
      <c r="IR113" s="34"/>
      <c r="IS113" s="34"/>
      <c r="IT113" s="34"/>
      <c r="IU113" s="34"/>
      <c r="IV113" s="34"/>
      <c r="IW113" s="34"/>
      <c r="IX113" s="34"/>
      <c r="IY113" s="34"/>
      <c r="IZ113" s="34"/>
      <c r="JA113" s="34"/>
      <c r="JB113" s="34"/>
      <c r="JC113" s="34"/>
      <c r="JD113" s="34"/>
      <c r="JE113" s="34"/>
      <c r="JF113" s="34"/>
      <c r="JG113" s="34"/>
      <c r="JH113" s="34"/>
      <c r="JI113" s="34"/>
      <c r="JJ113" s="34"/>
      <c r="JK113" s="34"/>
      <c r="JL113" s="34"/>
      <c r="JM113" s="34"/>
      <c r="JN113" s="34"/>
      <c r="JO113" s="34"/>
      <c r="JP113" s="34"/>
      <c r="JQ113" s="34"/>
      <c r="JR113" s="34"/>
      <c r="JS113" s="34"/>
      <c r="JT113" s="34"/>
      <c r="JU113" s="34"/>
      <c r="JV113" s="34"/>
      <c r="JW113" s="34"/>
      <c r="JX113" s="34"/>
      <c r="JY113" s="34"/>
      <c r="JZ113" s="34"/>
      <c r="KA113" s="34"/>
      <c r="KB113" s="34"/>
      <c r="KC113" s="34"/>
      <c r="KD113" s="34"/>
      <c r="KE113" s="34"/>
      <c r="KF113" s="34"/>
      <c r="KG113" s="34"/>
      <c r="KH113" s="34"/>
      <c r="KI113" s="34"/>
      <c r="KJ113" s="34"/>
      <c r="KK113" s="34"/>
      <c r="KL113" s="34"/>
      <c r="KM113" s="34"/>
      <c r="KN113" s="34"/>
      <c r="KO113" s="34"/>
      <c r="KP113" s="34"/>
      <c r="KQ113" s="34"/>
      <c r="KR113" s="34"/>
      <c r="KS113" s="34"/>
      <c r="KT113" s="34"/>
      <c r="KU113" s="34"/>
      <c r="KV113" s="34"/>
      <c r="KW113" s="34"/>
      <c r="KX113" s="34"/>
      <c r="KY113" s="34"/>
      <c r="KZ113" s="34"/>
      <c r="LA113" s="34"/>
      <c r="LB113" s="34"/>
      <c r="LC113" s="34"/>
      <c r="LD113" s="34"/>
      <c r="LE113" s="34"/>
      <c r="LF113" s="34"/>
      <c r="LG113" s="34"/>
      <c r="LH113" s="34"/>
      <c r="LI113" s="34"/>
      <c r="LJ113" s="34"/>
      <c r="LK113" s="34"/>
      <c r="LL113" s="34"/>
      <c r="LM113" s="34"/>
      <c r="LN113" s="34"/>
      <c r="LO113" s="34"/>
      <c r="LP113" s="34"/>
      <c r="LQ113" s="34"/>
      <c r="LR113" s="34"/>
      <c r="LS113" s="34"/>
      <c r="LT113" s="34"/>
      <c r="LU113" s="34"/>
      <c r="LV113" s="34"/>
      <c r="LW113" s="34"/>
      <c r="LX113" s="34"/>
      <c r="LY113" s="34"/>
      <c r="LZ113" s="34"/>
      <c r="MA113" s="34"/>
      <c r="MB113" s="34"/>
      <c r="MC113" s="34"/>
      <c r="MD113" s="34"/>
      <c r="ME113" s="34"/>
      <c r="MF113" s="34"/>
      <c r="MG113" s="34"/>
      <c r="MH113" s="34"/>
      <c r="MI113" s="34"/>
      <c r="MJ113" s="34"/>
      <c r="MK113" s="34"/>
      <c r="ML113" s="34"/>
      <c r="MM113" s="34"/>
      <c r="MN113" s="34"/>
      <c r="MO113" s="34"/>
      <c r="MP113" s="34"/>
      <c r="MQ113" s="34"/>
      <c r="MR113" s="34"/>
      <c r="MS113" s="34"/>
      <c r="MT113" s="34"/>
      <c r="MU113" s="34"/>
      <c r="MV113" s="34"/>
      <c r="MW113" s="34"/>
      <c r="MX113" s="34"/>
      <c r="MY113" s="34"/>
      <c r="MZ113" s="34"/>
      <c r="NA113" s="34"/>
      <c r="NB113" s="34"/>
      <c r="NC113" s="34"/>
      <c r="ND113" s="34"/>
      <c r="NE113" s="34"/>
      <c r="NF113" s="34"/>
      <c r="NG113" s="34"/>
      <c r="NH113" s="34"/>
      <c r="NI113" s="34"/>
      <c r="NJ113" s="34"/>
      <c r="NK113" s="34"/>
      <c r="NL113" s="34"/>
      <c r="NM113" s="34"/>
      <c r="NN113" s="34"/>
      <c r="NO113" s="34"/>
      <c r="NP113" s="34"/>
      <c r="NQ113" s="34"/>
      <c r="NR113" s="34"/>
      <c r="NS113" s="34"/>
      <c r="NT113" s="34"/>
      <c r="NU113" s="34"/>
      <c r="NV113" s="34"/>
      <c r="NW113" s="34"/>
      <c r="NX113" s="34"/>
      <c r="NY113" s="34"/>
      <c r="NZ113" s="34"/>
      <c r="OA113" s="34"/>
      <c r="OB113" s="34"/>
      <c r="OC113" s="34"/>
      <c r="OD113" s="34"/>
      <c r="OE113" s="34"/>
      <c r="OF113" s="34"/>
      <c r="OG113" s="34"/>
    </row>
    <row r="114" spans="1:397" s="35" customFormat="1">
      <c r="A114" s="36">
        <v>50550</v>
      </c>
      <c r="B114" s="37" t="s">
        <v>377</v>
      </c>
      <c r="C114" s="27">
        <v>1118042.4889154187</v>
      </c>
      <c r="D114" s="28">
        <v>1.1285900000000001E-3</v>
      </c>
      <c r="E114" s="27">
        <v>131951.1</v>
      </c>
      <c r="F114" s="63">
        <v>1018648.5116508381</v>
      </c>
      <c r="G114" s="64">
        <v>1150599.6116508381</v>
      </c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34"/>
      <c r="FB114" s="34"/>
      <c r="FC114" s="34"/>
      <c r="FD114" s="34"/>
      <c r="FE114" s="34"/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  <c r="FZ114" s="34"/>
      <c r="GA114" s="34"/>
      <c r="GB114" s="34"/>
      <c r="GC114" s="34"/>
      <c r="GD114" s="34"/>
      <c r="GE114" s="34"/>
      <c r="GF114" s="34"/>
      <c r="GG114" s="34"/>
      <c r="GH114" s="34"/>
      <c r="GI114" s="34"/>
      <c r="GJ114" s="34"/>
      <c r="GK114" s="34"/>
      <c r="GL114" s="34"/>
      <c r="GM114" s="34"/>
      <c r="GN114" s="34"/>
      <c r="GO114" s="34"/>
      <c r="GP114" s="34"/>
      <c r="GQ114" s="34"/>
      <c r="GR114" s="34"/>
      <c r="GS114" s="34"/>
      <c r="GT114" s="34"/>
      <c r="GU114" s="34"/>
      <c r="GV114" s="34"/>
      <c r="GW114" s="34"/>
      <c r="GX114" s="34"/>
      <c r="GY114" s="34"/>
      <c r="GZ114" s="34"/>
      <c r="HA114" s="34"/>
      <c r="HB114" s="34"/>
      <c r="HC114" s="34"/>
      <c r="HD114" s="34"/>
      <c r="HE114" s="34"/>
      <c r="HF114" s="34"/>
      <c r="HG114" s="34"/>
      <c r="HH114" s="34"/>
      <c r="HI114" s="34"/>
      <c r="HJ114" s="34"/>
      <c r="HK114" s="34"/>
      <c r="HL114" s="34"/>
      <c r="HM114" s="34"/>
      <c r="HN114" s="34"/>
      <c r="HO114" s="34"/>
      <c r="HP114" s="34"/>
      <c r="HQ114" s="34"/>
      <c r="HR114" s="34"/>
      <c r="HS114" s="34"/>
      <c r="HT114" s="34"/>
      <c r="HU114" s="34"/>
      <c r="HV114" s="34"/>
      <c r="HW114" s="34"/>
      <c r="HX114" s="34"/>
      <c r="HY114" s="34"/>
      <c r="HZ114" s="34"/>
      <c r="IA114" s="34"/>
      <c r="IB114" s="34"/>
      <c r="IC114" s="34"/>
      <c r="ID114" s="34"/>
      <c r="IE114" s="34"/>
      <c r="IF114" s="34"/>
      <c r="IG114" s="34"/>
      <c r="IH114" s="34"/>
      <c r="II114" s="34"/>
      <c r="IJ114" s="34"/>
      <c r="IK114" s="34"/>
      <c r="IL114" s="34"/>
      <c r="IM114" s="34"/>
      <c r="IN114" s="34"/>
      <c r="IO114" s="34"/>
      <c r="IP114" s="34"/>
      <c r="IQ114" s="34"/>
      <c r="IR114" s="34"/>
      <c r="IS114" s="34"/>
      <c r="IT114" s="34"/>
      <c r="IU114" s="34"/>
      <c r="IV114" s="34"/>
      <c r="IW114" s="34"/>
      <c r="IX114" s="34"/>
      <c r="IY114" s="34"/>
      <c r="IZ114" s="34"/>
      <c r="JA114" s="34"/>
      <c r="JB114" s="34"/>
      <c r="JC114" s="34"/>
      <c r="JD114" s="34"/>
      <c r="JE114" s="34"/>
      <c r="JF114" s="34"/>
      <c r="JG114" s="34"/>
      <c r="JH114" s="34"/>
      <c r="JI114" s="34"/>
      <c r="JJ114" s="34"/>
      <c r="JK114" s="34"/>
      <c r="JL114" s="34"/>
      <c r="JM114" s="34"/>
      <c r="JN114" s="34"/>
      <c r="JO114" s="34"/>
      <c r="JP114" s="34"/>
      <c r="JQ114" s="34"/>
      <c r="JR114" s="34"/>
      <c r="JS114" s="34"/>
      <c r="JT114" s="34"/>
      <c r="JU114" s="34"/>
      <c r="JV114" s="34"/>
      <c r="JW114" s="34"/>
      <c r="JX114" s="34"/>
      <c r="JY114" s="34"/>
      <c r="JZ114" s="34"/>
      <c r="KA114" s="34"/>
      <c r="KB114" s="34"/>
      <c r="KC114" s="34"/>
      <c r="KD114" s="34"/>
      <c r="KE114" s="34"/>
      <c r="KF114" s="34"/>
      <c r="KG114" s="34"/>
      <c r="KH114" s="34"/>
      <c r="KI114" s="34"/>
      <c r="KJ114" s="34"/>
      <c r="KK114" s="34"/>
      <c r="KL114" s="34"/>
      <c r="KM114" s="34"/>
      <c r="KN114" s="34"/>
      <c r="KO114" s="34"/>
      <c r="KP114" s="34"/>
      <c r="KQ114" s="34"/>
      <c r="KR114" s="34"/>
      <c r="KS114" s="34"/>
      <c r="KT114" s="34"/>
      <c r="KU114" s="34"/>
      <c r="KV114" s="34"/>
      <c r="KW114" s="34"/>
      <c r="KX114" s="34"/>
      <c r="KY114" s="34"/>
      <c r="KZ114" s="34"/>
      <c r="LA114" s="34"/>
      <c r="LB114" s="34"/>
      <c r="LC114" s="34"/>
      <c r="LD114" s="34"/>
      <c r="LE114" s="34"/>
      <c r="LF114" s="34"/>
      <c r="LG114" s="34"/>
      <c r="LH114" s="34"/>
      <c r="LI114" s="34"/>
      <c r="LJ114" s="34"/>
      <c r="LK114" s="34"/>
      <c r="LL114" s="34"/>
      <c r="LM114" s="34"/>
      <c r="LN114" s="34"/>
      <c r="LO114" s="34"/>
      <c r="LP114" s="34"/>
      <c r="LQ114" s="34"/>
      <c r="LR114" s="34"/>
      <c r="LS114" s="34"/>
      <c r="LT114" s="34"/>
      <c r="LU114" s="34"/>
      <c r="LV114" s="34"/>
      <c r="LW114" s="34"/>
      <c r="LX114" s="34"/>
      <c r="LY114" s="34"/>
      <c r="LZ114" s="34"/>
      <c r="MA114" s="34"/>
      <c r="MB114" s="34"/>
      <c r="MC114" s="34"/>
      <c r="MD114" s="34"/>
      <c r="ME114" s="34"/>
      <c r="MF114" s="34"/>
      <c r="MG114" s="34"/>
      <c r="MH114" s="34"/>
      <c r="MI114" s="34"/>
      <c r="MJ114" s="34"/>
      <c r="MK114" s="34"/>
      <c r="ML114" s="34"/>
      <c r="MM114" s="34"/>
      <c r="MN114" s="34"/>
      <c r="MO114" s="34"/>
      <c r="MP114" s="34"/>
      <c r="MQ114" s="34"/>
      <c r="MR114" s="34"/>
      <c r="MS114" s="34"/>
      <c r="MT114" s="34"/>
      <c r="MU114" s="34"/>
      <c r="MV114" s="34"/>
      <c r="MW114" s="34"/>
      <c r="MX114" s="34"/>
      <c r="MY114" s="34"/>
      <c r="MZ114" s="34"/>
      <c r="NA114" s="34"/>
      <c r="NB114" s="34"/>
      <c r="NC114" s="34"/>
      <c r="ND114" s="34"/>
      <c r="NE114" s="34"/>
      <c r="NF114" s="34"/>
      <c r="NG114" s="34"/>
      <c r="NH114" s="34"/>
      <c r="NI114" s="34"/>
      <c r="NJ114" s="34"/>
      <c r="NK114" s="34"/>
      <c r="NL114" s="34"/>
      <c r="NM114" s="34"/>
      <c r="NN114" s="34"/>
      <c r="NO114" s="34"/>
      <c r="NP114" s="34"/>
      <c r="NQ114" s="34"/>
      <c r="NR114" s="34"/>
      <c r="NS114" s="34"/>
      <c r="NT114" s="34"/>
      <c r="NU114" s="34"/>
      <c r="NV114" s="34"/>
      <c r="NW114" s="34"/>
      <c r="NX114" s="34"/>
      <c r="NY114" s="34"/>
      <c r="NZ114" s="34"/>
      <c r="OA114" s="34"/>
      <c r="OB114" s="34"/>
      <c r="OC114" s="34"/>
      <c r="OD114" s="34"/>
      <c r="OE114" s="34"/>
      <c r="OF114" s="34"/>
      <c r="OG114" s="34"/>
    </row>
    <row r="115" spans="1:397" s="35" customFormat="1">
      <c r="A115" s="36">
        <v>50660</v>
      </c>
      <c r="B115" s="37" t="s">
        <v>120</v>
      </c>
      <c r="C115" s="27">
        <v>10039815.296243966</v>
      </c>
      <c r="D115" s="28">
        <v>1.0134529999999999E-2</v>
      </c>
      <c r="E115" s="27">
        <v>1185111.19</v>
      </c>
      <c r="F115" s="63">
        <v>9147275.7164078765</v>
      </c>
      <c r="G115" s="64">
        <v>10332386.906407876</v>
      </c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34"/>
      <c r="FB115" s="34"/>
      <c r="FC115" s="34"/>
      <c r="FD115" s="34"/>
      <c r="FE115" s="34"/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  <c r="FZ115" s="34"/>
      <c r="GA115" s="34"/>
      <c r="GB115" s="34"/>
      <c r="GC115" s="34"/>
      <c r="GD115" s="34"/>
      <c r="GE115" s="34"/>
      <c r="GF115" s="34"/>
      <c r="GG115" s="34"/>
      <c r="GH115" s="34"/>
      <c r="GI115" s="34"/>
      <c r="GJ115" s="34"/>
      <c r="GK115" s="34"/>
      <c r="GL115" s="34"/>
      <c r="GM115" s="34"/>
      <c r="GN115" s="34"/>
      <c r="GO115" s="34"/>
      <c r="GP115" s="34"/>
      <c r="GQ115" s="34"/>
      <c r="GR115" s="34"/>
      <c r="GS115" s="34"/>
      <c r="GT115" s="34"/>
      <c r="GU115" s="34"/>
      <c r="GV115" s="34"/>
      <c r="GW115" s="34"/>
      <c r="GX115" s="34"/>
      <c r="GY115" s="34"/>
      <c r="GZ115" s="34"/>
      <c r="HA115" s="34"/>
      <c r="HB115" s="34"/>
      <c r="HC115" s="34"/>
      <c r="HD115" s="34"/>
      <c r="HE115" s="34"/>
      <c r="HF115" s="34"/>
      <c r="HG115" s="34"/>
      <c r="HH115" s="34"/>
      <c r="HI115" s="34"/>
      <c r="HJ115" s="34"/>
      <c r="HK115" s="34"/>
      <c r="HL115" s="34"/>
      <c r="HM115" s="34"/>
      <c r="HN115" s="34"/>
      <c r="HO115" s="34"/>
      <c r="HP115" s="34"/>
      <c r="HQ115" s="34"/>
      <c r="HR115" s="34"/>
      <c r="HS115" s="34"/>
      <c r="HT115" s="34"/>
      <c r="HU115" s="34"/>
      <c r="HV115" s="34"/>
      <c r="HW115" s="34"/>
      <c r="HX115" s="34"/>
      <c r="HY115" s="34"/>
      <c r="HZ115" s="34"/>
      <c r="IA115" s="34"/>
      <c r="IB115" s="34"/>
      <c r="IC115" s="34"/>
      <c r="ID115" s="34"/>
      <c r="IE115" s="34"/>
      <c r="IF115" s="34"/>
      <c r="IG115" s="34"/>
      <c r="IH115" s="34"/>
      <c r="II115" s="34"/>
      <c r="IJ115" s="34"/>
      <c r="IK115" s="34"/>
      <c r="IL115" s="34"/>
      <c r="IM115" s="34"/>
      <c r="IN115" s="34"/>
      <c r="IO115" s="34"/>
      <c r="IP115" s="34"/>
      <c r="IQ115" s="34"/>
      <c r="IR115" s="34"/>
      <c r="IS115" s="34"/>
      <c r="IT115" s="34"/>
      <c r="IU115" s="34"/>
      <c r="IV115" s="34"/>
      <c r="IW115" s="34"/>
      <c r="IX115" s="34"/>
      <c r="IY115" s="34"/>
      <c r="IZ115" s="34"/>
      <c r="JA115" s="34"/>
      <c r="JB115" s="34"/>
      <c r="JC115" s="34"/>
      <c r="JD115" s="34"/>
      <c r="JE115" s="34"/>
      <c r="JF115" s="34"/>
      <c r="JG115" s="34"/>
      <c r="JH115" s="34"/>
      <c r="JI115" s="34"/>
      <c r="JJ115" s="34"/>
      <c r="JK115" s="34"/>
      <c r="JL115" s="34"/>
      <c r="JM115" s="34"/>
      <c r="JN115" s="34"/>
      <c r="JO115" s="34"/>
      <c r="JP115" s="34"/>
      <c r="JQ115" s="34"/>
      <c r="JR115" s="34"/>
      <c r="JS115" s="34"/>
      <c r="JT115" s="34"/>
      <c r="JU115" s="34"/>
      <c r="JV115" s="34"/>
      <c r="JW115" s="34"/>
      <c r="JX115" s="34"/>
      <c r="JY115" s="34"/>
      <c r="JZ115" s="34"/>
      <c r="KA115" s="34"/>
      <c r="KB115" s="34"/>
      <c r="KC115" s="34"/>
      <c r="KD115" s="34"/>
      <c r="KE115" s="34"/>
      <c r="KF115" s="34"/>
      <c r="KG115" s="34"/>
      <c r="KH115" s="34"/>
      <c r="KI115" s="34"/>
      <c r="KJ115" s="34"/>
      <c r="KK115" s="34"/>
      <c r="KL115" s="34"/>
      <c r="KM115" s="34"/>
      <c r="KN115" s="34"/>
      <c r="KO115" s="34"/>
      <c r="KP115" s="34"/>
      <c r="KQ115" s="34"/>
      <c r="KR115" s="34"/>
      <c r="KS115" s="34"/>
      <c r="KT115" s="34"/>
      <c r="KU115" s="34"/>
      <c r="KV115" s="34"/>
      <c r="KW115" s="34"/>
      <c r="KX115" s="34"/>
      <c r="KY115" s="34"/>
      <c r="KZ115" s="34"/>
      <c r="LA115" s="34"/>
      <c r="LB115" s="34"/>
      <c r="LC115" s="34"/>
      <c r="LD115" s="34"/>
      <c r="LE115" s="34"/>
      <c r="LF115" s="34"/>
      <c r="LG115" s="34"/>
      <c r="LH115" s="34"/>
      <c r="LI115" s="34"/>
      <c r="LJ115" s="34"/>
      <c r="LK115" s="34"/>
      <c r="LL115" s="34"/>
      <c r="LM115" s="34"/>
      <c r="LN115" s="34"/>
      <c r="LO115" s="34"/>
      <c r="LP115" s="34"/>
      <c r="LQ115" s="34"/>
      <c r="LR115" s="34"/>
      <c r="LS115" s="34"/>
      <c r="LT115" s="34"/>
      <c r="LU115" s="34"/>
      <c r="LV115" s="34"/>
      <c r="LW115" s="34"/>
      <c r="LX115" s="34"/>
      <c r="LY115" s="34"/>
      <c r="LZ115" s="34"/>
      <c r="MA115" s="34"/>
      <c r="MB115" s="34"/>
      <c r="MC115" s="34"/>
      <c r="MD115" s="34"/>
      <c r="ME115" s="34"/>
      <c r="MF115" s="34"/>
      <c r="MG115" s="34"/>
      <c r="MH115" s="34"/>
      <c r="MI115" s="34"/>
      <c r="MJ115" s="34"/>
      <c r="MK115" s="34"/>
      <c r="ML115" s="34"/>
      <c r="MM115" s="34"/>
      <c r="MN115" s="34"/>
      <c r="MO115" s="34"/>
      <c r="MP115" s="34"/>
      <c r="MQ115" s="34"/>
      <c r="MR115" s="34"/>
      <c r="MS115" s="34"/>
      <c r="MT115" s="34"/>
      <c r="MU115" s="34"/>
      <c r="MV115" s="34"/>
      <c r="MW115" s="34"/>
      <c r="MX115" s="34"/>
      <c r="MY115" s="34"/>
      <c r="MZ115" s="34"/>
      <c r="NA115" s="34"/>
      <c r="NB115" s="34"/>
      <c r="NC115" s="34"/>
      <c r="ND115" s="34"/>
      <c r="NE115" s="34"/>
      <c r="NF115" s="34"/>
      <c r="NG115" s="34"/>
      <c r="NH115" s="34"/>
      <c r="NI115" s="34"/>
      <c r="NJ115" s="34"/>
      <c r="NK115" s="34"/>
      <c r="NL115" s="34"/>
      <c r="NM115" s="34"/>
      <c r="NN115" s="34"/>
      <c r="NO115" s="34"/>
      <c r="NP115" s="34"/>
      <c r="NQ115" s="34"/>
      <c r="NR115" s="34"/>
      <c r="NS115" s="34"/>
      <c r="NT115" s="34"/>
      <c r="NU115" s="34"/>
      <c r="NV115" s="34"/>
      <c r="NW115" s="34"/>
      <c r="NX115" s="34"/>
      <c r="NY115" s="34"/>
      <c r="NZ115" s="34"/>
      <c r="OA115" s="34"/>
      <c r="OB115" s="34"/>
      <c r="OC115" s="34"/>
      <c r="OD115" s="34"/>
      <c r="OE115" s="34"/>
      <c r="OF115" s="34"/>
      <c r="OG115" s="34"/>
    </row>
    <row r="116" spans="1:397" s="35" customFormat="1">
      <c r="A116" s="36">
        <v>50665</v>
      </c>
      <c r="B116" s="37" t="s">
        <v>121</v>
      </c>
      <c r="C116" s="27">
        <v>1504694.8457710419</v>
      </c>
      <c r="D116" s="28">
        <v>1.51889E-3</v>
      </c>
      <c r="E116" s="27">
        <v>177582.18</v>
      </c>
      <c r="F116" s="63">
        <v>1370927.4739819963</v>
      </c>
      <c r="G116" s="64">
        <v>1548509.6539819962</v>
      </c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34"/>
      <c r="FB116" s="34"/>
      <c r="FC116" s="34"/>
      <c r="FD116" s="34"/>
      <c r="FE116" s="34"/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  <c r="FZ116" s="34"/>
      <c r="GA116" s="34"/>
      <c r="GB116" s="34"/>
      <c r="GC116" s="34"/>
      <c r="GD116" s="34"/>
      <c r="GE116" s="34"/>
      <c r="GF116" s="34"/>
      <c r="GG116" s="34"/>
      <c r="GH116" s="34"/>
      <c r="GI116" s="34"/>
      <c r="GJ116" s="34"/>
      <c r="GK116" s="34"/>
      <c r="GL116" s="34"/>
      <c r="GM116" s="34"/>
      <c r="GN116" s="34"/>
      <c r="GO116" s="34"/>
      <c r="GP116" s="34"/>
      <c r="GQ116" s="34"/>
      <c r="GR116" s="34"/>
      <c r="GS116" s="34"/>
      <c r="GT116" s="34"/>
      <c r="GU116" s="34"/>
      <c r="GV116" s="34"/>
      <c r="GW116" s="34"/>
      <c r="GX116" s="34"/>
      <c r="GY116" s="34"/>
      <c r="GZ116" s="34"/>
      <c r="HA116" s="34"/>
      <c r="HB116" s="34"/>
      <c r="HC116" s="34"/>
      <c r="HD116" s="34"/>
      <c r="HE116" s="34"/>
      <c r="HF116" s="34"/>
      <c r="HG116" s="34"/>
      <c r="HH116" s="34"/>
      <c r="HI116" s="34"/>
      <c r="HJ116" s="34"/>
      <c r="HK116" s="34"/>
      <c r="HL116" s="34"/>
      <c r="HM116" s="34"/>
      <c r="HN116" s="34"/>
      <c r="HO116" s="34"/>
      <c r="HP116" s="34"/>
      <c r="HQ116" s="34"/>
      <c r="HR116" s="34"/>
      <c r="HS116" s="34"/>
      <c r="HT116" s="34"/>
      <c r="HU116" s="34"/>
      <c r="HV116" s="34"/>
      <c r="HW116" s="34"/>
      <c r="HX116" s="34"/>
      <c r="HY116" s="34"/>
      <c r="HZ116" s="34"/>
      <c r="IA116" s="34"/>
      <c r="IB116" s="34"/>
      <c r="IC116" s="34"/>
      <c r="ID116" s="34"/>
      <c r="IE116" s="34"/>
      <c r="IF116" s="34"/>
      <c r="IG116" s="34"/>
      <c r="IH116" s="34"/>
      <c r="II116" s="34"/>
      <c r="IJ116" s="34"/>
      <c r="IK116" s="34"/>
      <c r="IL116" s="34"/>
      <c r="IM116" s="34"/>
      <c r="IN116" s="34"/>
      <c r="IO116" s="34"/>
      <c r="IP116" s="34"/>
      <c r="IQ116" s="34"/>
      <c r="IR116" s="34"/>
      <c r="IS116" s="34"/>
      <c r="IT116" s="34"/>
      <c r="IU116" s="34"/>
      <c r="IV116" s="34"/>
      <c r="IW116" s="34"/>
      <c r="IX116" s="34"/>
      <c r="IY116" s="34"/>
      <c r="IZ116" s="34"/>
      <c r="JA116" s="34"/>
      <c r="JB116" s="34"/>
      <c r="JC116" s="34"/>
      <c r="JD116" s="34"/>
      <c r="JE116" s="34"/>
      <c r="JF116" s="34"/>
      <c r="JG116" s="34"/>
      <c r="JH116" s="34"/>
      <c r="JI116" s="34"/>
      <c r="JJ116" s="34"/>
      <c r="JK116" s="34"/>
      <c r="JL116" s="34"/>
      <c r="JM116" s="34"/>
      <c r="JN116" s="34"/>
      <c r="JO116" s="34"/>
      <c r="JP116" s="34"/>
      <c r="JQ116" s="34"/>
      <c r="JR116" s="34"/>
      <c r="JS116" s="34"/>
      <c r="JT116" s="34"/>
      <c r="JU116" s="34"/>
      <c r="JV116" s="34"/>
      <c r="JW116" s="34"/>
      <c r="JX116" s="34"/>
      <c r="JY116" s="34"/>
      <c r="JZ116" s="34"/>
      <c r="KA116" s="34"/>
      <c r="KB116" s="34"/>
      <c r="KC116" s="34"/>
      <c r="KD116" s="34"/>
      <c r="KE116" s="34"/>
      <c r="KF116" s="34"/>
      <c r="KG116" s="34"/>
      <c r="KH116" s="34"/>
      <c r="KI116" s="34"/>
      <c r="KJ116" s="34"/>
      <c r="KK116" s="34"/>
      <c r="KL116" s="34"/>
      <c r="KM116" s="34"/>
      <c r="KN116" s="34"/>
      <c r="KO116" s="34"/>
      <c r="KP116" s="34"/>
      <c r="KQ116" s="34"/>
      <c r="KR116" s="34"/>
      <c r="KS116" s="34"/>
      <c r="KT116" s="34"/>
      <c r="KU116" s="34"/>
      <c r="KV116" s="34"/>
      <c r="KW116" s="34"/>
      <c r="KX116" s="34"/>
      <c r="KY116" s="34"/>
      <c r="KZ116" s="34"/>
      <c r="LA116" s="34"/>
      <c r="LB116" s="34"/>
      <c r="LC116" s="34"/>
      <c r="LD116" s="34"/>
      <c r="LE116" s="34"/>
      <c r="LF116" s="34"/>
      <c r="LG116" s="34"/>
      <c r="LH116" s="34"/>
      <c r="LI116" s="34"/>
      <c r="LJ116" s="34"/>
      <c r="LK116" s="34"/>
      <c r="LL116" s="34"/>
      <c r="LM116" s="34"/>
      <c r="LN116" s="34"/>
      <c r="LO116" s="34"/>
      <c r="LP116" s="34"/>
      <c r="LQ116" s="34"/>
      <c r="LR116" s="34"/>
      <c r="LS116" s="34"/>
      <c r="LT116" s="34"/>
      <c r="LU116" s="34"/>
      <c r="LV116" s="34"/>
      <c r="LW116" s="34"/>
      <c r="LX116" s="34"/>
      <c r="LY116" s="34"/>
      <c r="LZ116" s="34"/>
      <c r="MA116" s="34"/>
      <c r="MB116" s="34"/>
      <c r="MC116" s="34"/>
      <c r="MD116" s="34"/>
      <c r="ME116" s="34"/>
      <c r="MF116" s="34"/>
      <c r="MG116" s="34"/>
      <c r="MH116" s="34"/>
      <c r="MI116" s="34"/>
      <c r="MJ116" s="34"/>
      <c r="MK116" s="34"/>
      <c r="ML116" s="34"/>
      <c r="MM116" s="34"/>
      <c r="MN116" s="34"/>
      <c r="MO116" s="34"/>
      <c r="MP116" s="34"/>
      <c r="MQ116" s="34"/>
      <c r="MR116" s="34"/>
      <c r="MS116" s="34"/>
      <c r="MT116" s="34"/>
      <c r="MU116" s="34"/>
      <c r="MV116" s="34"/>
      <c r="MW116" s="34"/>
      <c r="MX116" s="34"/>
      <c r="MY116" s="34"/>
      <c r="MZ116" s="34"/>
      <c r="NA116" s="34"/>
      <c r="NB116" s="34"/>
      <c r="NC116" s="34"/>
      <c r="ND116" s="34"/>
      <c r="NE116" s="34"/>
      <c r="NF116" s="34"/>
      <c r="NG116" s="34"/>
      <c r="NH116" s="34"/>
      <c r="NI116" s="34"/>
      <c r="NJ116" s="34"/>
      <c r="NK116" s="34"/>
      <c r="NL116" s="34"/>
      <c r="NM116" s="34"/>
      <c r="NN116" s="34"/>
      <c r="NO116" s="34"/>
      <c r="NP116" s="34"/>
      <c r="NQ116" s="34"/>
      <c r="NR116" s="34"/>
      <c r="NS116" s="34"/>
      <c r="NT116" s="34"/>
      <c r="NU116" s="34"/>
      <c r="NV116" s="34"/>
      <c r="NW116" s="34"/>
      <c r="NX116" s="34"/>
      <c r="NY116" s="34"/>
      <c r="NZ116" s="34"/>
      <c r="OA116" s="34"/>
      <c r="OB116" s="34"/>
      <c r="OC116" s="34"/>
      <c r="OD116" s="34"/>
      <c r="OE116" s="34"/>
      <c r="OF116" s="34"/>
      <c r="OG116" s="34"/>
    </row>
    <row r="117" spans="1:397" s="35" customFormat="1">
      <c r="A117" s="36">
        <v>50670</v>
      </c>
      <c r="B117" s="37" t="s">
        <v>122</v>
      </c>
      <c r="C117" s="27">
        <v>14806942.650650691</v>
      </c>
      <c r="D117" s="28">
        <v>1.4946630000000001E-2</v>
      </c>
      <c r="E117" s="27">
        <v>1745602.41</v>
      </c>
      <c r="F117" s="63">
        <v>13490605.449007845</v>
      </c>
      <c r="G117" s="64">
        <v>15236207.859007845</v>
      </c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34"/>
      <c r="FB117" s="34"/>
      <c r="FC117" s="34"/>
      <c r="FD117" s="34"/>
      <c r="FE117" s="34"/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  <c r="FZ117" s="34"/>
      <c r="GA117" s="34"/>
      <c r="GB117" s="34"/>
      <c r="GC117" s="34"/>
      <c r="GD117" s="34"/>
      <c r="GE117" s="34"/>
      <c r="GF117" s="34"/>
      <c r="GG117" s="34"/>
      <c r="GH117" s="34"/>
      <c r="GI117" s="34"/>
      <c r="GJ117" s="34"/>
      <c r="GK117" s="34"/>
      <c r="GL117" s="34"/>
      <c r="GM117" s="34"/>
      <c r="GN117" s="34"/>
      <c r="GO117" s="34"/>
      <c r="GP117" s="34"/>
      <c r="GQ117" s="34"/>
      <c r="GR117" s="34"/>
      <c r="GS117" s="34"/>
      <c r="GT117" s="34"/>
      <c r="GU117" s="34"/>
      <c r="GV117" s="34"/>
      <c r="GW117" s="34"/>
      <c r="GX117" s="34"/>
      <c r="GY117" s="34"/>
      <c r="GZ117" s="34"/>
      <c r="HA117" s="34"/>
      <c r="HB117" s="34"/>
      <c r="HC117" s="34"/>
      <c r="HD117" s="34"/>
      <c r="HE117" s="34"/>
      <c r="HF117" s="34"/>
      <c r="HG117" s="34"/>
      <c r="HH117" s="34"/>
      <c r="HI117" s="34"/>
      <c r="HJ117" s="34"/>
      <c r="HK117" s="34"/>
      <c r="HL117" s="34"/>
      <c r="HM117" s="34"/>
      <c r="HN117" s="34"/>
      <c r="HO117" s="34"/>
      <c r="HP117" s="34"/>
      <c r="HQ117" s="34"/>
      <c r="HR117" s="34"/>
      <c r="HS117" s="34"/>
      <c r="HT117" s="34"/>
      <c r="HU117" s="34"/>
      <c r="HV117" s="34"/>
      <c r="HW117" s="34"/>
      <c r="HX117" s="34"/>
      <c r="HY117" s="34"/>
      <c r="HZ117" s="34"/>
      <c r="IA117" s="34"/>
      <c r="IB117" s="34"/>
      <c r="IC117" s="34"/>
      <c r="ID117" s="34"/>
      <c r="IE117" s="34"/>
      <c r="IF117" s="34"/>
      <c r="IG117" s="34"/>
      <c r="IH117" s="34"/>
      <c r="II117" s="34"/>
      <c r="IJ117" s="34"/>
      <c r="IK117" s="34"/>
      <c r="IL117" s="34"/>
      <c r="IM117" s="34"/>
      <c r="IN117" s="34"/>
      <c r="IO117" s="34"/>
      <c r="IP117" s="34"/>
      <c r="IQ117" s="34"/>
      <c r="IR117" s="34"/>
      <c r="IS117" s="34"/>
      <c r="IT117" s="34"/>
      <c r="IU117" s="34"/>
      <c r="IV117" s="34"/>
      <c r="IW117" s="34"/>
      <c r="IX117" s="34"/>
      <c r="IY117" s="34"/>
      <c r="IZ117" s="34"/>
      <c r="JA117" s="34"/>
      <c r="JB117" s="34"/>
      <c r="JC117" s="34"/>
      <c r="JD117" s="34"/>
      <c r="JE117" s="34"/>
      <c r="JF117" s="34"/>
      <c r="JG117" s="34"/>
      <c r="JH117" s="34"/>
      <c r="JI117" s="34"/>
      <c r="JJ117" s="34"/>
      <c r="JK117" s="34"/>
      <c r="JL117" s="34"/>
      <c r="JM117" s="34"/>
      <c r="JN117" s="34"/>
      <c r="JO117" s="34"/>
      <c r="JP117" s="34"/>
      <c r="JQ117" s="34"/>
      <c r="JR117" s="34"/>
      <c r="JS117" s="34"/>
      <c r="JT117" s="34"/>
      <c r="JU117" s="34"/>
      <c r="JV117" s="34"/>
      <c r="JW117" s="34"/>
      <c r="JX117" s="34"/>
      <c r="JY117" s="34"/>
      <c r="JZ117" s="34"/>
      <c r="KA117" s="34"/>
      <c r="KB117" s="34"/>
      <c r="KC117" s="34"/>
      <c r="KD117" s="34"/>
      <c r="KE117" s="34"/>
      <c r="KF117" s="34"/>
      <c r="KG117" s="34"/>
      <c r="KH117" s="34"/>
      <c r="KI117" s="34"/>
      <c r="KJ117" s="34"/>
      <c r="KK117" s="34"/>
      <c r="KL117" s="34"/>
      <c r="KM117" s="34"/>
      <c r="KN117" s="34"/>
      <c r="KO117" s="34"/>
      <c r="KP117" s="34"/>
      <c r="KQ117" s="34"/>
      <c r="KR117" s="34"/>
      <c r="KS117" s="34"/>
      <c r="KT117" s="34"/>
      <c r="KU117" s="34"/>
      <c r="KV117" s="34"/>
      <c r="KW117" s="34"/>
      <c r="KX117" s="34"/>
      <c r="KY117" s="34"/>
      <c r="KZ117" s="34"/>
      <c r="LA117" s="34"/>
      <c r="LB117" s="34"/>
      <c r="LC117" s="34"/>
      <c r="LD117" s="34"/>
      <c r="LE117" s="34"/>
      <c r="LF117" s="34"/>
      <c r="LG117" s="34"/>
      <c r="LH117" s="34"/>
      <c r="LI117" s="34"/>
      <c r="LJ117" s="34"/>
      <c r="LK117" s="34"/>
      <c r="LL117" s="34"/>
      <c r="LM117" s="34"/>
      <c r="LN117" s="34"/>
      <c r="LO117" s="34"/>
      <c r="LP117" s="34"/>
      <c r="LQ117" s="34"/>
      <c r="LR117" s="34"/>
      <c r="LS117" s="34"/>
      <c r="LT117" s="34"/>
      <c r="LU117" s="34"/>
      <c r="LV117" s="34"/>
      <c r="LW117" s="34"/>
      <c r="LX117" s="34"/>
      <c r="LY117" s="34"/>
      <c r="LZ117" s="34"/>
      <c r="MA117" s="34"/>
      <c r="MB117" s="34"/>
      <c r="MC117" s="34"/>
      <c r="MD117" s="34"/>
      <c r="ME117" s="34"/>
      <c r="MF117" s="34"/>
      <c r="MG117" s="34"/>
      <c r="MH117" s="34"/>
      <c r="MI117" s="34"/>
      <c r="MJ117" s="34"/>
      <c r="MK117" s="34"/>
      <c r="ML117" s="34"/>
      <c r="MM117" s="34"/>
      <c r="MN117" s="34"/>
      <c r="MO117" s="34"/>
      <c r="MP117" s="34"/>
      <c r="MQ117" s="34"/>
      <c r="MR117" s="34"/>
      <c r="MS117" s="34"/>
      <c r="MT117" s="34"/>
      <c r="MU117" s="34"/>
      <c r="MV117" s="34"/>
      <c r="MW117" s="34"/>
      <c r="MX117" s="34"/>
      <c r="MY117" s="34"/>
      <c r="MZ117" s="34"/>
      <c r="NA117" s="34"/>
      <c r="NB117" s="34"/>
      <c r="NC117" s="34"/>
      <c r="ND117" s="34"/>
      <c r="NE117" s="34"/>
      <c r="NF117" s="34"/>
      <c r="NG117" s="34"/>
      <c r="NH117" s="34"/>
      <c r="NI117" s="34"/>
      <c r="NJ117" s="34"/>
      <c r="NK117" s="34"/>
      <c r="NL117" s="34"/>
      <c r="NM117" s="34"/>
      <c r="NN117" s="34"/>
      <c r="NO117" s="34"/>
      <c r="NP117" s="34"/>
      <c r="NQ117" s="34"/>
      <c r="NR117" s="34"/>
      <c r="NS117" s="34"/>
      <c r="NT117" s="34"/>
      <c r="NU117" s="34"/>
      <c r="NV117" s="34"/>
      <c r="NW117" s="34"/>
      <c r="NX117" s="34"/>
      <c r="NY117" s="34"/>
      <c r="NZ117" s="34"/>
      <c r="OA117" s="34"/>
      <c r="OB117" s="34"/>
      <c r="OC117" s="34"/>
      <c r="OD117" s="34"/>
      <c r="OE117" s="34"/>
      <c r="OF117" s="34"/>
      <c r="OG117" s="34"/>
    </row>
    <row r="118" spans="1:397" s="35" customFormat="1">
      <c r="A118" s="36">
        <v>50850</v>
      </c>
      <c r="B118" s="37" t="s">
        <v>378</v>
      </c>
      <c r="C118" s="27">
        <v>846920.2316152727</v>
      </c>
      <c r="D118" s="28">
        <v>8.5490999999999996E-4</v>
      </c>
      <c r="E118" s="27">
        <v>99951.56</v>
      </c>
      <c r="F118" s="63">
        <v>771629.02302467497</v>
      </c>
      <c r="G118" s="64">
        <v>871580.58302467503</v>
      </c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34"/>
      <c r="FB118" s="34"/>
      <c r="FC118" s="34"/>
      <c r="FD118" s="34"/>
      <c r="FE118" s="34"/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  <c r="FZ118" s="34"/>
      <c r="GA118" s="34"/>
      <c r="GB118" s="34"/>
      <c r="GC118" s="34"/>
      <c r="GD118" s="34"/>
      <c r="GE118" s="34"/>
      <c r="GF118" s="34"/>
      <c r="GG118" s="34"/>
      <c r="GH118" s="34"/>
      <c r="GI118" s="34"/>
      <c r="GJ118" s="34"/>
      <c r="GK118" s="34"/>
      <c r="GL118" s="34"/>
      <c r="GM118" s="34"/>
      <c r="GN118" s="34"/>
      <c r="GO118" s="34"/>
      <c r="GP118" s="34"/>
      <c r="GQ118" s="34"/>
      <c r="GR118" s="34"/>
      <c r="GS118" s="34"/>
      <c r="GT118" s="34"/>
      <c r="GU118" s="34"/>
      <c r="GV118" s="34"/>
      <c r="GW118" s="34"/>
      <c r="GX118" s="34"/>
      <c r="GY118" s="34"/>
      <c r="GZ118" s="34"/>
      <c r="HA118" s="34"/>
      <c r="HB118" s="34"/>
      <c r="HC118" s="34"/>
      <c r="HD118" s="34"/>
      <c r="HE118" s="34"/>
      <c r="HF118" s="34"/>
      <c r="HG118" s="34"/>
      <c r="HH118" s="34"/>
      <c r="HI118" s="34"/>
      <c r="HJ118" s="34"/>
      <c r="HK118" s="34"/>
      <c r="HL118" s="34"/>
      <c r="HM118" s="34"/>
      <c r="HN118" s="34"/>
      <c r="HO118" s="34"/>
      <c r="HP118" s="34"/>
      <c r="HQ118" s="34"/>
      <c r="HR118" s="34"/>
      <c r="HS118" s="34"/>
      <c r="HT118" s="34"/>
      <c r="HU118" s="34"/>
      <c r="HV118" s="34"/>
      <c r="HW118" s="34"/>
      <c r="HX118" s="34"/>
      <c r="HY118" s="34"/>
      <c r="HZ118" s="34"/>
      <c r="IA118" s="34"/>
      <c r="IB118" s="34"/>
      <c r="IC118" s="34"/>
      <c r="ID118" s="34"/>
      <c r="IE118" s="34"/>
      <c r="IF118" s="34"/>
      <c r="IG118" s="34"/>
      <c r="IH118" s="34"/>
      <c r="II118" s="34"/>
      <c r="IJ118" s="34"/>
      <c r="IK118" s="34"/>
      <c r="IL118" s="34"/>
      <c r="IM118" s="34"/>
      <c r="IN118" s="34"/>
      <c r="IO118" s="34"/>
      <c r="IP118" s="34"/>
      <c r="IQ118" s="34"/>
      <c r="IR118" s="34"/>
      <c r="IS118" s="34"/>
      <c r="IT118" s="34"/>
      <c r="IU118" s="34"/>
      <c r="IV118" s="34"/>
      <c r="IW118" s="34"/>
      <c r="IX118" s="34"/>
      <c r="IY118" s="34"/>
      <c r="IZ118" s="34"/>
      <c r="JA118" s="34"/>
      <c r="JB118" s="34"/>
      <c r="JC118" s="34"/>
      <c r="JD118" s="34"/>
      <c r="JE118" s="34"/>
      <c r="JF118" s="34"/>
      <c r="JG118" s="34"/>
      <c r="JH118" s="34"/>
      <c r="JI118" s="34"/>
      <c r="JJ118" s="34"/>
      <c r="JK118" s="34"/>
      <c r="JL118" s="34"/>
      <c r="JM118" s="34"/>
      <c r="JN118" s="34"/>
      <c r="JO118" s="34"/>
      <c r="JP118" s="34"/>
      <c r="JQ118" s="34"/>
      <c r="JR118" s="34"/>
      <c r="JS118" s="34"/>
      <c r="JT118" s="34"/>
      <c r="JU118" s="34"/>
      <c r="JV118" s="34"/>
      <c r="JW118" s="34"/>
      <c r="JX118" s="34"/>
      <c r="JY118" s="34"/>
      <c r="JZ118" s="34"/>
      <c r="KA118" s="34"/>
      <c r="KB118" s="34"/>
      <c r="KC118" s="34"/>
      <c r="KD118" s="34"/>
      <c r="KE118" s="34"/>
      <c r="KF118" s="34"/>
      <c r="KG118" s="34"/>
      <c r="KH118" s="34"/>
      <c r="KI118" s="34"/>
      <c r="KJ118" s="34"/>
      <c r="KK118" s="34"/>
      <c r="KL118" s="34"/>
      <c r="KM118" s="34"/>
      <c r="KN118" s="34"/>
      <c r="KO118" s="34"/>
      <c r="KP118" s="34"/>
      <c r="KQ118" s="34"/>
      <c r="KR118" s="34"/>
      <c r="KS118" s="34"/>
      <c r="KT118" s="34"/>
      <c r="KU118" s="34"/>
      <c r="KV118" s="34"/>
      <c r="KW118" s="34"/>
      <c r="KX118" s="34"/>
      <c r="KY118" s="34"/>
      <c r="KZ118" s="34"/>
      <c r="LA118" s="34"/>
      <c r="LB118" s="34"/>
      <c r="LC118" s="34"/>
      <c r="LD118" s="34"/>
      <c r="LE118" s="34"/>
      <c r="LF118" s="34"/>
      <c r="LG118" s="34"/>
      <c r="LH118" s="34"/>
      <c r="LI118" s="34"/>
      <c r="LJ118" s="34"/>
      <c r="LK118" s="34"/>
      <c r="LL118" s="34"/>
      <c r="LM118" s="34"/>
      <c r="LN118" s="34"/>
      <c r="LO118" s="34"/>
      <c r="LP118" s="34"/>
      <c r="LQ118" s="34"/>
      <c r="LR118" s="34"/>
      <c r="LS118" s="34"/>
      <c r="LT118" s="34"/>
      <c r="LU118" s="34"/>
      <c r="LV118" s="34"/>
      <c r="LW118" s="34"/>
      <c r="LX118" s="34"/>
      <c r="LY118" s="34"/>
      <c r="LZ118" s="34"/>
      <c r="MA118" s="34"/>
      <c r="MB118" s="34"/>
      <c r="MC118" s="34"/>
      <c r="MD118" s="34"/>
      <c r="ME118" s="34"/>
      <c r="MF118" s="34"/>
      <c r="MG118" s="34"/>
      <c r="MH118" s="34"/>
      <c r="MI118" s="34"/>
      <c r="MJ118" s="34"/>
      <c r="MK118" s="34"/>
      <c r="ML118" s="34"/>
      <c r="MM118" s="34"/>
      <c r="MN118" s="34"/>
      <c r="MO118" s="34"/>
      <c r="MP118" s="34"/>
      <c r="MQ118" s="34"/>
      <c r="MR118" s="34"/>
      <c r="MS118" s="34"/>
      <c r="MT118" s="34"/>
      <c r="MU118" s="34"/>
      <c r="MV118" s="34"/>
      <c r="MW118" s="34"/>
      <c r="MX118" s="34"/>
      <c r="MY118" s="34"/>
      <c r="MZ118" s="34"/>
      <c r="NA118" s="34"/>
      <c r="NB118" s="34"/>
      <c r="NC118" s="34"/>
      <c r="ND118" s="34"/>
      <c r="NE118" s="34"/>
      <c r="NF118" s="34"/>
      <c r="NG118" s="34"/>
      <c r="NH118" s="34"/>
      <c r="NI118" s="34"/>
      <c r="NJ118" s="34"/>
      <c r="NK118" s="34"/>
      <c r="NL118" s="34"/>
      <c r="NM118" s="34"/>
      <c r="NN118" s="34"/>
      <c r="NO118" s="34"/>
      <c r="NP118" s="34"/>
      <c r="NQ118" s="34"/>
      <c r="NR118" s="34"/>
      <c r="NS118" s="34"/>
      <c r="NT118" s="34"/>
      <c r="NU118" s="34"/>
      <c r="NV118" s="34"/>
      <c r="NW118" s="34"/>
      <c r="NX118" s="34"/>
      <c r="NY118" s="34"/>
      <c r="NZ118" s="34"/>
      <c r="OA118" s="34"/>
      <c r="OB118" s="34"/>
      <c r="OC118" s="34"/>
      <c r="OD118" s="34"/>
      <c r="OE118" s="34"/>
      <c r="OF118" s="34"/>
      <c r="OG118" s="34"/>
    </row>
    <row r="119" spans="1:397" s="35" customFormat="1">
      <c r="A119" s="36">
        <v>50852</v>
      </c>
      <c r="B119" s="37" t="s">
        <v>379</v>
      </c>
      <c r="C119" s="27">
        <v>442683.76168204931</v>
      </c>
      <c r="D119" s="28">
        <v>4.4685999999999999E-4</v>
      </c>
      <c r="E119" s="27">
        <v>52243.85</v>
      </c>
      <c r="F119" s="63">
        <v>403329.17526851513</v>
      </c>
      <c r="G119" s="64">
        <v>455573.02526851511</v>
      </c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34"/>
      <c r="FB119" s="34"/>
      <c r="FC119" s="34"/>
      <c r="FD119" s="34"/>
      <c r="FE119" s="34"/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  <c r="FZ119" s="34"/>
      <c r="GA119" s="34"/>
      <c r="GB119" s="34"/>
      <c r="GC119" s="34"/>
      <c r="GD119" s="34"/>
      <c r="GE119" s="34"/>
      <c r="GF119" s="34"/>
      <c r="GG119" s="34"/>
      <c r="GH119" s="34"/>
      <c r="GI119" s="34"/>
      <c r="GJ119" s="34"/>
      <c r="GK119" s="34"/>
      <c r="GL119" s="34"/>
      <c r="GM119" s="34"/>
      <c r="GN119" s="34"/>
      <c r="GO119" s="34"/>
      <c r="GP119" s="34"/>
      <c r="GQ119" s="34"/>
      <c r="GR119" s="34"/>
      <c r="GS119" s="34"/>
      <c r="GT119" s="34"/>
      <c r="GU119" s="34"/>
      <c r="GV119" s="34"/>
      <c r="GW119" s="34"/>
      <c r="GX119" s="34"/>
      <c r="GY119" s="34"/>
      <c r="GZ119" s="34"/>
      <c r="HA119" s="34"/>
      <c r="HB119" s="34"/>
      <c r="HC119" s="34"/>
      <c r="HD119" s="34"/>
      <c r="HE119" s="34"/>
      <c r="HF119" s="34"/>
      <c r="HG119" s="34"/>
      <c r="HH119" s="34"/>
      <c r="HI119" s="34"/>
      <c r="HJ119" s="34"/>
      <c r="HK119" s="34"/>
      <c r="HL119" s="34"/>
      <c r="HM119" s="34"/>
      <c r="HN119" s="34"/>
      <c r="HO119" s="34"/>
      <c r="HP119" s="34"/>
      <c r="HQ119" s="34"/>
      <c r="HR119" s="34"/>
      <c r="HS119" s="34"/>
      <c r="HT119" s="34"/>
      <c r="HU119" s="34"/>
      <c r="HV119" s="34"/>
      <c r="HW119" s="34"/>
      <c r="HX119" s="34"/>
      <c r="HY119" s="34"/>
      <c r="HZ119" s="34"/>
      <c r="IA119" s="34"/>
      <c r="IB119" s="34"/>
      <c r="IC119" s="34"/>
      <c r="ID119" s="34"/>
      <c r="IE119" s="34"/>
      <c r="IF119" s="34"/>
      <c r="IG119" s="34"/>
      <c r="IH119" s="34"/>
      <c r="II119" s="34"/>
      <c r="IJ119" s="34"/>
      <c r="IK119" s="34"/>
      <c r="IL119" s="34"/>
      <c r="IM119" s="34"/>
      <c r="IN119" s="34"/>
      <c r="IO119" s="34"/>
      <c r="IP119" s="34"/>
      <c r="IQ119" s="34"/>
      <c r="IR119" s="34"/>
      <c r="IS119" s="34"/>
      <c r="IT119" s="34"/>
      <c r="IU119" s="34"/>
      <c r="IV119" s="34"/>
      <c r="IW119" s="34"/>
      <c r="IX119" s="34"/>
      <c r="IY119" s="34"/>
      <c r="IZ119" s="34"/>
      <c r="JA119" s="34"/>
      <c r="JB119" s="34"/>
      <c r="JC119" s="34"/>
      <c r="JD119" s="34"/>
      <c r="JE119" s="34"/>
      <c r="JF119" s="34"/>
      <c r="JG119" s="34"/>
      <c r="JH119" s="34"/>
      <c r="JI119" s="34"/>
      <c r="JJ119" s="34"/>
      <c r="JK119" s="34"/>
      <c r="JL119" s="34"/>
      <c r="JM119" s="34"/>
      <c r="JN119" s="34"/>
      <c r="JO119" s="34"/>
      <c r="JP119" s="34"/>
      <c r="JQ119" s="34"/>
      <c r="JR119" s="34"/>
      <c r="JS119" s="34"/>
      <c r="JT119" s="34"/>
      <c r="JU119" s="34"/>
      <c r="JV119" s="34"/>
      <c r="JW119" s="34"/>
      <c r="JX119" s="34"/>
      <c r="JY119" s="34"/>
      <c r="JZ119" s="34"/>
      <c r="KA119" s="34"/>
      <c r="KB119" s="34"/>
      <c r="KC119" s="34"/>
      <c r="KD119" s="34"/>
      <c r="KE119" s="34"/>
      <c r="KF119" s="34"/>
      <c r="KG119" s="34"/>
      <c r="KH119" s="34"/>
      <c r="KI119" s="34"/>
      <c r="KJ119" s="34"/>
      <c r="KK119" s="34"/>
      <c r="KL119" s="34"/>
      <c r="KM119" s="34"/>
      <c r="KN119" s="34"/>
      <c r="KO119" s="34"/>
      <c r="KP119" s="34"/>
      <c r="KQ119" s="34"/>
      <c r="KR119" s="34"/>
      <c r="KS119" s="34"/>
      <c r="KT119" s="34"/>
      <c r="KU119" s="34"/>
      <c r="KV119" s="34"/>
      <c r="KW119" s="34"/>
      <c r="KX119" s="34"/>
      <c r="KY119" s="34"/>
      <c r="KZ119" s="34"/>
      <c r="LA119" s="34"/>
      <c r="LB119" s="34"/>
      <c r="LC119" s="34"/>
      <c r="LD119" s="34"/>
      <c r="LE119" s="34"/>
      <c r="LF119" s="34"/>
      <c r="LG119" s="34"/>
      <c r="LH119" s="34"/>
      <c r="LI119" s="34"/>
      <c r="LJ119" s="34"/>
      <c r="LK119" s="34"/>
      <c r="LL119" s="34"/>
      <c r="LM119" s="34"/>
      <c r="LN119" s="34"/>
      <c r="LO119" s="34"/>
      <c r="LP119" s="34"/>
      <c r="LQ119" s="34"/>
      <c r="LR119" s="34"/>
      <c r="LS119" s="34"/>
      <c r="LT119" s="34"/>
      <c r="LU119" s="34"/>
      <c r="LV119" s="34"/>
      <c r="LW119" s="34"/>
      <c r="LX119" s="34"/>
      <c r="LY119" s="34"/>
      <c r="LZ119" s="34"/>
      <c r="MA119" s="34"/>
      <c r="MB119" s="34"/>
      <c r="MC119" s="34"/>
      <c r="MD119" s="34"/>
      <c r="ME119" s="34"/>
      <c r="MF119" s="34"/>
      <c r="MG119" s="34"/>
      <c r="MH119" s="34"/>
      <c r="MI119" s="34"/>
      <c r="MJ119" s="34"/>
      <c r="MK119" s="34"/>
      <c r="ML119" s="34"/>
      <c r="MM119" s="34"/>
      <c r="MN119" s="34"/>
      <c r="MO119" s="34"/>
      <c r="MP119" s="34"/>
      <c r="MQ119" s="34"/>
      <c r="MR119" s="34"/>
      <c r="MS119" s="34"/>
      <c r="MT119" s="34"/>
      <c r="MU119" s="34"/>
      <c r="MV119" s="34"/>
      <c r="MW119" s="34"/>
      <c r="MX119" s="34"/>
      <c r="MY119" s="34"/>
      <c r="MZ119" s="34"/>
      <c r="NA119" s="34"/>
      <c r="NB119" s="34"/>
      <c r="NC119" s="34"/>
      <c r="ND119" s="34"/>
      <c r="NE119" s="34"/>
      <c r="NF119" s="34"/>
      <c r="NG119" s="34"/>
      <c r="NH119" s="34"/>
      <c r="NI119" s="34"/>
      <c r="NJ119" s="34"/>
      <c r="NK119" s="34"/>
      <c r="NL119" s="34"/>
      <c r="NM119" s="34"/>
      <c r="NN119" s="34"/>
      <c r="NO119" s="34"/>
      <c r="NP119" s="34"/>
      <c r="NQ119" s="34"/>
      <c r="NR119" s="34"/>
      <c r="NS119" s="34"/>
      <c r="NT119" s="34"/>
      <c r="NU119" s="34"/>
      <c r="NV119" s="34"/>
      <c r="NW119" s="34"/>
      <c r="NX119" s="34"/>
      <c r="NY119" s="34"/>
      <c r="NZ119" s="34"/>
      <c r="OA119" s="34"/>
      <c r="OB119" s="34"/>
      <c r="OC119" s="34"/>
      <c r="OD119" s="34"/>
      <c r="OE119" s="34"/>
      <c r="OF119" s="34"/>
      <c r="OG119" s="34"/>
    </row>
    <row r="120" spans="1:397" s="35" customFormat="1">
      <c r="A120" s="36">
        <v>50860</v>
      </c>
      <c r="B120" s="37" t="s">
        <v>380</v>
      </c>
      <c r="C120" s="27">
        <v>731439.66477269004</v>
      </c>
      <c r="D120" s="28">
        <v>7.3833999999999998E-4</v>
      </c>
      <c r="E120" s="27">
        <v>86321.97</v>
      </c>
      <c r="F120" s="63">
        <v>666414.67857439793</v>
      </c>
      <c r="G120" s="64">
        <v>752736.6485743979</v>
      </c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</row>
    <row r="121" spans="1:397" s="35" customFormat="1">
      <c r="A121" s="36">
        <v>51106</v>
      </c>
      <c r="B121" s="37" t="s">
        <v>511</v>
      </c>
      <c r="C121" s="27">
        <v>2885181.4606874646</v>
      </c>
      <c r="D121" s="28">
        <v>2.9123999999999999E-3</v>
      </c>
      <c r="E121" s="27">
        <v>340501.37</v>
      </c>
      <c r="F121" s="63">
        <v>2628688.8288323488</v>
      </c>
      <c r="G121" s="64">
        <v>2969190.1988323489</v>
      </c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  <c r="AO121" s="34"/>
      <c r="AP121" s="34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34"/>
      <c r="FB121" s="34"/>
      <c r="FC121" s="34"/>
      <c r="FD121" s="34"/>
      <c r="FE121" s="34"/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  <c r="FZ121" s="34"/>
      <c r="GA121" s="34"/>
      <c r="GB121" s="34"/>
      <c r="GC121" s="34"/>
      <c r="GD121" s="34"/>
      <c r="GE121" s="34"/>
      <c r="GF121" s="34"/>
      <c r="GG121" s="34"/>
      <c r="GH121" s="34"/>
      <c r="GI121" s="34"/>
      <c r="GJ121" s="34"/>
      <c r="GK121" s="34"/>
      <c r="GL121" s="34"/>
      <c r="GM121" s="34"/>
      <c r="GN121" s="34"/>
      <c r="GO121" s="34"/>
      <c r="GP121" s="34"/>
      <c r="GQ121" s="34"/>
      <c r="GR121" s="34"/>
      <c r="GS121" s="34"/>
      <c r="GT121" s="34"/>
      <c r="GU121" s="34"/>
      <c r="GV121" s="34"/>
      <c r="GW121" s="34"/>
      <c r="GX121" s="34"/>
      <c r="GY121" s="34"/>
      <c r="GZ121" s="34"/>
      <c r="HA121" s="34"/>
      <c r="HB121" s="34"/>
      <c r="HC121" s="34"/>
      <c r="HD121" s="34"/>
      <c r="HE121" s="34"/>
      <c r="HF121" s="34"/>
      <c r="HG121" s="34"/>
      <c r="HH121" s="34"/>
      <c r="HI121" s="34"/>
      <c r="HJ121" s="34"/>
      <c r="HK121" s="34"/>
      <c r="HL121" s="34"/>
      <c r="HM121" s="34"/>
      <c r="HN121" s="34"/>
      <c r="HO121" s="34"/>
      <c r="HP121" s="34"/>
      <c r="HQ121" s="34"/>
      <c r="HR121" s="34"/>
      <c r="HS121" s="34"/>
      <c r="HT121" s="34"/>
      <c r="HU121" s="34"/>
      <c r="HV121" s="34"/>
      <c r="HW121" s="34"/>
      <c r="HX121" s="34"/>
      <c r="HY121" s="34"/>
      <c r="HZ121" s="34"/>
      <c r="IA121" s="34"/>
      <c r="IB121" s="34"/>
      <c r="IC121" s="34"/>
      <c r="ID121" s="34"/>
      <c r="IE121" s="34"/>
      <c r="IF121" s="34"/>
      <c r="IG121" s="34"/>
      <c r="IH121" s="34"/>
      <c r="II121" s="34"/>
      <c r="IJ121" s="34"/>
      <c r="IK121" s="34"/>
      <c r="IL121" s="34"/>
      <c r="IM121" s="34"/>
      <c r="IN121" s="34"/>
      <c r="IO121" s="34"/>
      <c r="IP121" s="34"/>
      <c r="IQ121" s="34"/>
      <c r="IR121" s="34"/>
      <c r="IS121" s="34"/>
      <c r="IT121" s="34"/>
      <c r="IU121" s="34"/>
      <c r="IV121" s="34"/>
      <c r="IW121" s="34"/>
      <c r="IX121" s="34"/>
      <c r="IY121" s="34"/>
      <c r="IZ121" s="34"/>
      <c r="JA121" s="34"/>
      <c r="JB121" s="34"/>
      <c r="JC121" s="34"/>
      <c r="JD121" s="34"/>
      <c r="JE121" s="34"/>
      <c r="JF121" s="34"/>
      <c r="JG121" s="34"/>
      <c r="JH121" s="34"/>
      <c r="JI121" s="34"/>
      <c r="JJ121" s="34"/>
      <c r="JK121" s="34"/>
      <c r="JL121" s="34"/>
      <c r="JM121" s="34"/>
      <c r="JN121" s="34"/>
      <c r="JO121" s="34"/>
      <c r="JP121" s="34"/>
      <c r="JQ121" s="34"/>
      <c r="JR121" s="34"/>
      <c r="JS121" s="34"/>
      <c r="JT121" s="34"/>
      <c r="JU121" s="34"/>
      <c r="JV121" s="34"/>
      <c r="JW121" s="34"/>
      <c r="JX121" s="34"/>
      <c r="JY121" s="34"/>
      <c r="JZ121" s="34"/>
      <c r="KA121" s="34"/>
      <c r="KB121" s="34"/>
      <c r="KC121" s="34"/>
      <c r="KD121" s="34"/>
      <c r="KE121" s="34"/>
      <c r="KF121" s="34"/>
      <c r="KG121" s="34"/>
      <c r="KH121" s="34"/>
      <c r="KI121" s="34"/>
      <c r="KJ121" s="34"/>
      <c r="KK121" s="34"/>
      <c r="KL121" s="34"/>
      <c r="KM121" s="34"/>
      <c r="KN121" s="34"/>
      <c r="KO121" s="34"/>
      <c r="KP121" s="34"/>
      <c r="KQ121" s="34"/>
      <c r="KR121" s="34"/>
      <c r="KS121" s="34"/>
      <c r="KT121" s="34"/>
      <c r="KU121" s="34"/>
      <c r="KV121" s="34"/>
      <c r="KW121" s="34"/>
      <c r="KX121" s="34"/>
      <c r="KY121" s="34"/>
      <c r="KZ121" s="34"/>
      <c r="LA121" s="34"/>
      <c r="LB121" s="34"/>
      <c r="LC121" s="34"/>
      <c r="LD121" s="34"/>
      <c r="LE121" s="34"/>
      <c r="LF121" s="34"/>
      <c r="LG121" s="34"/>
      <c r="LH121" s="34"/>
      <c r="LI121" s="34"/>
      <c r="LJ121" s="34"/>
      <c r="LK121" s="34"/>
      <c r="LL121" s="34"/>
      <c r="LM121" s="34"/>
      <c r="LN121" s="34"/>
      <c r="LO121" s="34"/>
      <c r="LP121" s="34"/>
      <c r="LQ121" s="34"/>
      <c r="LR121" s="34"/>
      <c r="LS121" s="34"/>
      <c r="LT121" s="34"/>
      <c r="LU121" s="34"/>
      <c r="LV121" s="34"/>
      <c r="LW121" s="34"/>
      <c r="LX121" s="34"/>
      <c r="LY121" s="34"/>
      <c r="LZ121" s="34"/>
      <c r="MA121" s="34"/>
      <c r="MB121" s="34"/>
      <c r="MC121" s="34"/>
      <c r="MD121" s="34"/>
      <c r="ME121" s="34"/>
      <c r="MF121" s="34"/>
      <c r="MG121" s="34"/>
      <c r="MH121" s="34"/>
      <c r="MI121" s="34"/>
      <c r="MJ121" s="34"/>
      <c r="MK121" s="34"/>
      <c r="ML121" s="34"/>
      <c r="MM121" s="34"/>
      <c r="MN121" s="34"/>
      <c r="MO121" s="34"/>
      <c r="MP121" s="34"/>
      <c r="MQ121" s="34"/>
      <c r="MR121" s="34"/>
      <c r="MS121" s="34"/>
      <c r="MT121" s="34"/>
      <c r="MU121" s="34"/>
      <c r="MV121" s="34"/>
      <c r="MW121" s="34"/>
      <c r="MX121" s="34"/>
      <c r="MY121" s="34"/>
      <c r="MZ121" s="34"/>
      <c r="NA121" s="34"/>
      <c r="NB121" s="34"/>
      <c r="NC121" s="34"/>
      <c r="ND121" s="34"/>
      <c r="NE121" s="34"/>
      <c r="NF121" s="34"/>
      <c r="NG121" s="34"/>
      <c r="NH121" s="34"/>
      <c r="NI121" s="34"/>
      <c r="NJ121" s="34"/>
      <c r="NK121" s="34"/>
      <c r="NL121" s="34"/>
      <c r="NM121" s="34"/>
      <c r="NN121" s="34"/>
      <c r="NO121" s="34"/>
      <c r="NP121" s="34"/>
      <c r="NQ121" s="34"/>
      <c r="NR121" s="34"/>
      <c r="NS121" s="34"/>
      <c r="NT121" s="34"/>
      <c r="NU121" s="34"/>
      <c r="NV121" s="34"/>
      <c r="NW121" s="34"/>
      <c r="NX121" s="34"/>
      <c r="NY121" s="34"/>
      <c r="NZ121" s="34"/>
      <c r="OA121" s="34"/>
      <c r="OB121" s="34"/>
      <c r="OC121" s="34"/>
      <c r="OD121" s="34"/>
      <c r="OE121" s="34"/>
      <c r="OF121" s="34"/>
      <c r="OG121" s="34"/>
    </row>
    <row r="122" spans="1:397" s="35" customFormat="1">
      <c r="A122" s="36">
        <v>51107</v>
      </c>
      <c r="B122" s="37" t="s">
        <v>512</v>
      </c>
      <c r="C122" s="27">
        <v>4840921.1900771717</v>
      </c>
      <c r="D122" s="28">
        <v>4.8865899999999997E-3</v>
      </c>
      <c r="E122" s="27">
        <v>571311.14</v>
      </c>
      <c r="F122" s="63">
        <v>4410563.2962793112</v>
      </c>
      <c r="G122" s="64">
        <v>4981874.4362793108</v>
      </c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  <c r="AO122" s="34"/>
      <c r="AP122" s="34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34"/>
      <c r="FB122" s="34"/>
      <c r="FC122" s="34"/>
      <c r="FD122" s="34"/>
      <c r="FE122" s="34"/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  <c r="FZ122" s="34"/>
      <c r="GA122" s="34"/>
      <c r="GB122" s="34"/>
      <c r="GC122" s="34"/>
      <c r="GD122" s="34"/>
      <c r="GE122" s="34"/>
      <c r="GF122" s="34"/>
      <c r="GG122" s="34"/>
      <c r="GH122" s="34"/>
      <c r="GI122" s="34"/>
      <c r="GJ122" s="34"/>
      <c r="GK122" s="34"/>
      <c r="GL122" s="34"/>
      <c r="GM122" s="34"/>
      <c r="GN122" s="34"/>
      <c r="GO122" s="34"/>
      <c r="GP122" s="34"/>
      <c r="GQ122" s="34"/>
      <c r="GR122" s="34"/>
      <c r="GS122" s="34"/>
      <c r="GT122" s="34"/>
      <c r="GU122" s="34"/>
      <c r="GV122" s="34"/>
      <c r="GW122" s="34"/>
      <c r="GX122" s="34"/>
      <c r="GY122" s="34"/>
      <c r="GZ122" s="34"/>
      <c r="HA122" s="34"/>
      <c r="HB122" s="34"/>
      <c r="HC122" s="34"/>
      <c r="HD122" s="34"/>
      <c r="HE122" s="34"/>
      <c r="HF122" s="34"/>
      <c r="HG122" s="34"/>
      <c r="HH122" s="34"/>
      <c r="HI122" s="34"/>
      <c r="HJ122" s="34"/>
      <c r="HK122" s="34"/>
      <c r="HL122" s="34"/>
      <c r="HM122" s="34"/>
      <c r="HN122" s="34"/>
      <c r="HO122" s="34"/>
      <c r="HP122" s="34"/>
      <c r="HQ122" s="34"/>
      <c r="HR122" s="34"/>
      <c r="HS122" s="34"/>
      <c r="HT122" s="34"/>
      <c r="HU122" s="34"/>
      <c r="HV122" s="34"/>
      <c r="HW122" s="34"/>
      <c r="HX122" s="34"/>
      <c r="HY122" s="34"/>
      <c r="HZ122" s="34"/>
      <c r="IA122" s="34"/>
      <c r="IB122" s="34"/>
      <c r="IC122" s="34"/>
      <c r="ID122" s="34"/>
      <c r="IE122" s="34"/>
      <c r="IF122" s="34"/>
      <c r="IG122" s="34"/>
      <c r="IH122" s="34"/>
      <c r="II122" s="34"/>
      <c r="IJ122" s="34"/>
      <c r="IK122" s="34"/>
      <c r="IL122" s="34"/>
      <c r="IM122" s="34"/>
      <c r="IN122" s="34"/>
      <c r="IO122" s="34"/>
      <c r="IP122" s="34"/>
      <c r="IQ122" s="34"/>
      <c r="IR122" s="34"/>
      <c r="IS122" s="34"/>
      <c r="IT122" s="34"/>
      <c r="IU122" s="34"/>
      <c r="IV122" s="34"/>
      <c r="IW122" s="34"/>
      <c r="IX122" s="34"/>
      <c r="IY122" s="34"/>
      <c r="IZ122" s="34"/>
      <c r="JA122" s="34"/>
      <c r="JB122" s="34"/>
      <c r="JC122" s="34"/>
      <c r="JD122" s="34"/>
      <c r="JE122" s="34"/>
      <c r="JF122" s="34"/>
      <c r="JG122" s="34"/>
      <c r="JH122" s="34"/>
      <c r="JI122" s="34"/>
      <c r="JJ122" s="34"/>
      <c r="JK122" s="34"/>
      <c r="JL122" s="34"/>
      <c r="JM122" s="34"/>
      <c r="JN122" s="34"/>
      <c r="JO122" s="34"/>
      <c r="JP122" s="34"/>
      <c r="JQ122" s="34"/>
      <c r="JR122" s="34"/>
      <c r="JS122" s="34"/>
      <c r="JT122" s="34"/>
      <c r="JU122" s="34"/>
      <c r="JV122" s="34"/>
      <c r="JW122" s="34"/>
      <c r="JX122" s="34"/>
      <c r="JY122" s="34"/>
      <c r="JZ122" s="34"/>
      <c r="KA122" s="34"/>
      <c r="KB122" s="34"/>
      <c r="KC122" s="34"/>
      <c r="KD122" s="34"/>
      <c r="KE122" s="34"/>
      <c r="KF122" s="34"/>
      <c r="KG122" s="34"/>
      <c r="KH122" s="34"/>
      <c r="KI122" s="34"/>
      <c r="KJ122" s="34"/>
      <c r="KK122" s="34"/>
      <c r="KL122" s="34"/>
      <c r="KM122" s="34"/>
      <c r="KN122" s="34"/>
      <c r="KO122" s="34"/>
      <c r="KP122" s="34"/>
      <c r="KQ122" s="34"/>
      <c r="KR122" s="34"/>
      <c r="KS122" s="34"/>
      <c r="KT122" s="34"/>
      <c r="KU122" s="34"/>
      <c r="KV122" s="34"/>
      <c r="KW122" s="34"/>
      <c r="KX122" s="34"/>
      <c r="KY122" s="34"/>
      <c r="KZ122" s="34"/>
      <c r="LA122" s="34"/>
      <c r="LB122" s="34"/>
      <c r="LC122" s="34"/>
      <c r="LD122" s="34"/>
      <c r="LE122" s="34"/>
      <c r="LF122" s="34"/>
      <c r="LG122" s="34"/>
      <c r="LH122" s="34"/>
      <c r="LI122" s="34"/>
      <c r="LJ122" s="34"/>
      <c r="LK122" s="34"/>
      <c r="LL122" s="34"/>
      <c r="LM122" s="34"/>
      <c r="LN122" s="34"/>
      <c r="LO122" s="34"/>
      <c r="LP122" s="34"/>
      <c r="LQ122" s="34"/>
      <c r="LR122" s="34"/>
      <c r="LS122" s="34"/>
      <c r="LT122" s="34"/>
      <c r="LU122" s="34"/>
      <c r="LV122" s="34"/>
      <c r="LW122" s="34"/>
      <c r="LX122" s="34"/>
      <c r="LY122" s="34"/>
      <c r="LZ122" s="34"/>
      <c r="MA122" s="34"/>
      <c r="MB122" s="34"/>
      <c r="MC122" s="34"/>
      <c r="MD122" s="34"/>
      <c r="ME122" s="34"/>
      <c r="MF122" s="34"/>
      <c r="MG122" s="34"/>
      <c r="MH122" s="34"/>
      <c r="MI122" s="34"/>
      <c r="MJ122" s="34"/>
      <c r="MK122" s="34"/>
      <c r="ML122" s="34"/>
      <c r="MM122" s="34"/>
      <c r="MN122" s="34"/>
      <c r="MO122" s="34"/>
      <c r="MP122" s="34"/>
      <c r="MQ122" s="34"/>
      <c r="MR122" s="34"/>
      <c r="MS122" s="34"/>
      <c r="MT122" s="34"/>
      <c r="MU122" s="34"/>
      <c r="MV122" s="34"/>
      <c r="MW122" s="34"/>
      <c r="MX122" s="34"/>
      <c r="MY122" s="34"/>
      <c r="MZ122" s="34"/>
      <c r="NA122" s="34"/>
      <c r="NB122" s="34"/>
      <c r="NC122" s="34"/>
      <c r="ND122" s="34"/>
      <c r="NE122" s="34"/>
      <c r="NF122" s="34"/>
      <c r="NG122" s="34"/>
      <c r="NH122" s="34"/>
      <c r="NI122" s="34"/>
      <c r="NJ122" s="34"/>
      <c r="NK122" s="34"/>
      <c r="NL122" s="34"/>
      <c r="NM122" s="34"/>
      <c r="NN122" s="34"/>
      <c r="NO122" s="34"/>
      <c r="NP122" s="34"/>
      <c r="NQ122" s="34"/>
      <c r="NR122" s="34"/>
      <c r="NS122" s="34"/>
      <c r="NT122" s="34"/>
      <c r="NU122" s="34"/>
      <c r="NV122" s="34"/>
      <c r="NW122" s="34"/>
      <c r="NX122" s="34"/>
      <c r="NY122" s="34"/>
      <c r="NZ122" s="34"/>
      <c r="OA122" s="34"/>
      <c r="OB122" s="34"/>
      <c r="OC122" s="34"/>
      <c r="OD122" s="34"/>
      <c r="OE122" s="34"/>
      <c r="OF122" s="34"/>
      <c r="OG122" s="34"/>
    </row>
    <row r="123" spans="1:397" s="35" customFormat="1">
      <c r="A123" s="36">
        <v>51113</v>
      </c>
      <c r="B123" s="37" t="s">
        <v>410</v>
      </c>
      <c r="C123" s="27">
        <v>139266.17557459272</v>
      </c>
      <c r="D123" s="28">
        <v>1.4058000000000001E-4</v>
      </c>
      <c r="E123" s="27">
        <v>16435.47</v>
      </c>
      <c r="F123" s="63">
        <v>126885.41256601144</v>
      </c>
      <c r="G123" s="64">
        <v>143320.88256601145</v>
      </c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</row>
    <row r="124" spans="1:397" s="35" customFormat="1">
      <c r="A124" s="36">
        <v>51114</v>
      </c>
      <c r="B124" s="37" t="s">
        <v>513</v>
      </c>
      <c r="C124" s="27">
        <v>544582.45864891948</v>
      </c>
      <c r="D124" s="28">
        <v>5.4971999999999996E-4</v>
      </c>
      <c r="E124" s="27">
        <v>64269.919999999998</v>
      </c>
      <c r="F124" s="63">
        <v>496169.07807503053</v>
      </c>
      <c r="G124" s="64">
        <v>560438.99807503051</v>
      </c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</row>
    <row r="125" spans="1:397" s="35" customFormat="1">
      <c r="A125" s="36">
        <v>51142</v>
      </c>
      <c r="B125" s="37" t="s">
        <v>478</v>
      </c>
      <c r="C125" s="27">
        <v>7376877.21177221</v>
      </c>
      <c r="D125" s="28">
        <v>7.4464700000000002E-3</v>
      </c>
      <c r="E125" s="27">
        <v>870595.15999999992</v>
      </c>
      <c r="F125" s="63">
        <v>6721072.8276456604</v>
      </c>
      <c r="G125" s="64">
        <v>7591667.9876456605</v>
      </c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</row>
    <row r="126" spans="1:397" s="35" customFormat="1">
      <c r="A126" s="36">
        <v>51340</v>
      </c>
      <c r="B126" s="37" t="s">
        <v>382</v>
      </c>
      <c r="C126" s="27">
        <v>370266.9354300737</v>
      </c>
      <c r="D126" s="28">
        <v>3.7376E-4</v>
      </c>
      <c r="E126" s="27">
        <v>43697.96</v>
      </c>
      <c r="F126" s="63">
        <v>337350.20487034018</v>
      </c>
      <c r="G126" s="64">
        <v>381048.1648703402</v>
      </c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</row>
    <row r="127" spans="1:397" s="35" customFormat="1">
      <c r="A127" s="36">
        <v>51407</v>
      </c>
      <c r="B127" s="37" t="s">
        <v>383</v>
      </c>
      <c r="C127" s="27">
        <v>67869.723208246884</v>
      </c>
      <c r="D127" s="28">
        <v>6.8510000000000006E-5</v>
      </c>
      <c r="E127" s="27">
        <v>8009.5</v>
      </c>
      <c r="F127" s="63">
        <v>61836.104815033737</v>
      </c>
      <c r="G127" s="64">
        <v>69845.60481503373</v>
      </c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34"/>
      <c r="FB127" s="34"/>
      <c r="FC127" s="34"/>
      <c r="FD127" s="34"/>
      <c r="FE127" s="34"/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  <c r="FZ127" s="34"/>
      <c r="GA127" s="34"/>
      <c r="GB127" s="34"/>
      <c r="GC127" s="34"/>
      <c r="GD127" s="34"/>
      <c r="GE127" s="34"/>
      <c r="GF127" s="34"/>
      <c r="GG127" s="34"/>
      <c r="GH127" s="34"/>
      <c r="GI127" s="34"/>
      <c r="GJ127" s="34"/>
      <c r="GK127" s="34"/>
      <c r="GL127" s="34"/>
      <c r="GM127" s="34"/>
      <c r="GN127" s="34"/>
      <c r="GO127" s="34"/>
      <c r="GP127" s="34"/>
      <c r="GQ127" s="34"/>
      <c r="GR127" s="34"/>
      <c r="GS127" s="34"/>
      <c r="GT127" s="34"/>
      <c r="GU127" s="34"/>
      <c r="GV127" s="34"/>
      <c r="GW127" s="34"/>
      <c r="GX127" s="34"/>
      <c r="GY127" s="34"/>
      <c r="GZ127" s="34"/>
      <c r="HA127" s="34"/>
      <c r="HB127" s="34"/>
      <c r="HC127" s="34"/>
      <c r="HD127" s="34"/>
      <c r="HE127" s="34"/>
      <c r="HF127" s="34"/>
      <c r="HG127" s="34"/>
      <c r="HH127" s="34"/>
      <c r="HI127" s="34"/>
      <c r="HJ127" s="34"/>
      <c r="HK127" s="34"/>
      <c r="HL127" s="34"/>
      <c r="HM127" s="34"/>
      <c r="HN127" s="34"/>
      <c r="HO127" s="34"/>
      <c r="HP127" s="34"/>
      <c r="HQ127" s="34"/>
      <c r="HR127" s="34"/>
      <c r="HS127" s="34"/>
      <c r="HT127" s="34"/>
      <c r="HU127" s="34"/>
      <c r="HV127" s="34"/>
      <c r="HW127" s="34"/>
      <c r="HX127" s="34"/>
      <c r="HY127" s="34"/>
      <c r="HZ127" s="34"/>
      <c r="IA127" s="34"/>
      <c r="IB127" s="34"/>
      <c r="IC127" s="34"/>
      <c r="ID127" s="34"/>
      <c r="IE127" s="34"/>
      <c r="IF127" s="34"/>
      <c r="IG127" s="34"/>
      <c r="IH127" s="34"/>
      <c r="II127" s="34"/>
      <c r="IJ127" s="34"/>
      <c r="IK127" s="34"/>
      <c r="IL127" s="34"/>
      <c r="IM127" s="34"/>
      <c r="IN127" s="34"/>
      <c r="IO127" s="34"/>
      <c r="IP127" s="34"/>
      <c r="IQ127" s="34"/>
      <c r="IR127" s="34"/>
      <c r="IS127" s="34"/>
      <c r="IT127" s="34"/>
      <c r="IU127" s="34"/>
      <c r="IV127" s="34"/>
      <c r="IW127" s="34"/>
      <c r="IX127" s="34"/>
      <c r="IY127" s="34"/>
      <c r="IZ127" s="34"/>
      <c r="JA127" s="34"/>
      <c r="JB127" s="34"/>
      <c r="JC127" s="34"/>
      <c r="JD127" s="34"/>
      <c r="JE127" s="34"/>
      <c r="JF127" s="34"/>
      <c r="JG127" s="34"/>
      <c r="JH127" s="34"/>
      <c r="JI127" s="34"/>
      <c r="JJ127" s="34"/>
      <c r="JK127" s="34"/>
      <c r="JL127" s="34"/>
      <c r="JM127" s="34"/>
      <c r="JN127" s="34"/>
      <c r="JO127" s="34"/>
      <c r="JP127" s="34"/>
      <c r="JQ127" s="34"/>
      <c r="JR127" s="34"/>
      <c r="JS127" s="34"/>
      <c r="JT127" s="34"/>
      <c r="JU127" s="34"/>
      <c r="JV127" s="34"/>
      <c r="JW127" s="34"/>
      <c r="JX127" s="34"/>
      <c r="JY127" s="34"/>
      <c r="JZ127" s="34"/>
      <c r="KA127" s="34"/>
      <c r="KB127" s="34"/>
      <c r="KC127" s="34"/>
      <c r="KD127" s="34"/>
      <c r="KE127" s="34"/>
      <c r="KF127" s="34"/>
      <c r="KG127" s="34"/>
      <c r="KH127" s="34"/>
      <c r="KI127" s="34"/>
      <c r="KJ127" s="34"/>
      <c r="KK127" s="34"/>
      <c r="KL127" s="34"/>
      <c r="KM127" s="34"/>
      <c r="KN127" s="34"/>
      <c r="KO127" s="34"/>
      <c r="KP127" s="34"/>
      <c r="KQ127" s="34"/>
      <c r="KR127" s="34"/>
      <c r="KS127" s="34"/>
      <c r="KT127" s="34"/>
      <c r="KU127" s="34"/>
      <c r="KV127" s="34"/>
      <c r="KW127" s="34"/>
      <c r="KX127" s="34"/>
      <c r="KY127" s="34"/>
      <c r="KZ127" s="34"/>
      <c r="LA127" s="34"/>
      <c r="LB127" s="34"/>
      <c r="LC127" s="34"/>
      <c r="LD127" s="34"/>
      <c r="LE127" s="34"/>
      <c r="LF127" s="34"/>
      <c r="LG127" s="34"/>
      <c r="LH127" s="34"/>
      <c r="LI127" s="34"/>
      <c r="LJ127" s="34"/>
      <c r="LK127" s="34"/>
      <c r="LL127" s="34"/>
      <c r="LM127" s="34"/>
      <c r="LN127" s="34"/>
      <c r="LO127" s="34"/>
      <c r="LP127" s="34"/>
      <c r="LQ127" s="34"/>
      <c r="LR127" s="34"/>
      <c r="LS127" s="34"/>
      <c r="LT127" s="34"/>
      <c r="LU127" s="34"/>
      <c r="LV127" s="34"/>
      <c r="LW127" s="34"/>
      <c r="LX127" s="34"/>
      <c r="LY127" s="34"/>
      <c r="LZ127" s="34"/>
      <c r="MA127" s="34"/>
      <c r="MB127" s="34"/>
      <c r="MC127" s="34"/>
      <c r="MD127" s="34"/>
      <c r="ME127" s="34"/>
      <c r="MF127" s="34"/>
      <c r="MG127" s="34"/>
      <c r="MH127" s="34"/>
      <c r="MI127" s="34"/>
      <c r="MJ127" s="34"/>
      <c r="MK127" s="34"/>
      <c r="ML127" s="34"/>
      <c r="MM127" s="34"/>
      <c r="MN127" s="34"/>
      <c r="MO127" s="34"/>
      <c r="MP127" s="34"/>
      <c r="MQ127" s="34"/>
      <c r="MR127" s="34"/>
      <c r="MS127" s="34"/>
      <c r="MT127" s="34"/>
      <c r="MU127" s="34"/>
      <c r="MV127" s="34"/>
      <c r="MW127" s="34"/>
      <c r="MX127" s="34"/>
      <c r="MY127" s="34"/>
      <c r="MZ127" s="34"/>
      <c r="NA127" s="34"/>
      <c r="NB127" s="34"/>
      <c r="NC127" s="34"/>
      <c r="ND127" s="34"/>
      <c r="NE127" s="34"/>
      <c r="NF127" s="34"/>
      <c r="NG127" s="34"/>
      <c r="NH127" s="34"/>
      <c r="NI127" s="34"/>
      <c r="NJ127" s="34"/>
      <c r="NK127" s="34"/>
      <c r="NL127" s="34"/>
      <c r="NM127" s="34"/>
      <c r="NN127" s="34"/>
      <c r="NO127" s="34"/>
      <c r="NP127" s="34"/>
      <c r="NQ127" s="34"/>
      <c r="NR127" s="34"/>
      <c r="NS127" s="34"/>
  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    <c r="OD127" s="34"/>
      <c r="OE127" s="34"/>
      <c r="OF127" s="34"/>
      <c r="OG127" s="34"/>
    </row>
    <row r="128" spans="1:397" s="35" customFormat="1">
      <c r="A128" s="36">
        <v>51507</v>
      </c>
      <c r="B128" s="37" t="s">
        <v>405</v>
      </c>
      <c r="C128" s="27">
        <v>5174920.2731257854</v>
      </c>
      <c r="D128" s="28">
        <v>5.2237400000000002E-3</v>
      </c>
      <c r="E128" s="27">
        <v>610729.14999999991</v>
      </c>
      <c r="F128" s="63">
        <v>4714869.8608449036</v>
      </c>
      <c r="G128" s="64">
        <v>5325599.0108449031</v>
      </c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34"/>
      <c r="FB128" s="34"/>
      <c r="FC128" s="34"/>
      <c r="FD128" s="34"/>
      <c r="FE128" s="34"/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  <c r="FZ128" s="34"/>
      <c r="GA128" s="34"/>
      <c r="GB128" s="34"/>
      <c r="GC128" s="34"/>
      <c r="GD128" s="34"/>
      <c r="GE128" s="34"/>
      <c r="GF128" s="34"/>
      <c r="GG128" s="34"/>
      <c r="GH128" s="34"/>
      <c r="GI128" s="34"/>
      <c r="GJ128" s="34"/>
      <c r="GK128" s="34"/>
      <c r="GL128" s="34"/>
      <c r="GM128" s="34"/>
      <c r="GN128" s="34"/>
      <c r="GO128" s="34"/>
      <c r="GP128" s="34"/>
      <c r="GQ128" s="34"/>
      <c r="GR128" s="34"/>
      <c r="GS128" s="34"/>
      <c r="GT128" s="34"/>
      <c r="GU128" s="34"/>
      <c r="GV128" s="34"/>
      <c r="GW128" s="34"/>
      <c r="GX128" s="34"/>
      <c r="GY128" s="34"/>
      <c r="GZ128" s="34"/>
      <c r="HA128" s="34"/>
      <c r="HB128" s="34"/>
      <c r="HC128" s="34"/>
      <c r="HD128" s="34"/>
      <c r="HE128" s="34"/>
      <c r="HF128" s="34"/>
      <c r="HG128" s="34"/>
      <c r="HH128" s="34"/>
      <c r="HI128" s="34"/>
      <c r="HJ128" s="34"/>
      <c r="HK128" s="34"/>
      <c r="HL128" s="34"/>
      <c r="HM128" s="34"/>
      <c r="HN128" s="34"/>
      <c r="HO128" s="34"/>
      <c r="HP128" s="34"/>
      <c r="HQ128" s="34"/>
      <c r="HR128" s="34"/>
      <c r="HS128" s="34"/>
      <c r="HT128" s="34"/>
      <c r="HU128" s="34"/>
      <c r="HV128" s="34"/>
      <c r="HW128" s="34"/>
      <c r="HX128" s="34"/>
      <c r="HY128" s="34"/>
      <c r="HZ128" s="34"/>
      <c r="IA128" s="34"/>
      <c r="IB128" s="34"/>
      <c r="IC128" s="34"/>
      <c r="ID128" s="34"/>
      <c r="IE128" s="34"/>
      <c r="IF128" s="34"/>
      <c r="IG128" s="34"/>
      <c r="IH128" s="34"/>
      <c r="II128" s="34"/>
      <c r="IJ128" s="34"/>
      <c r="IK128" s="34"/>
      <c r="IL128" s="34"/>
      <c r="IM128" s="34"/>
      <c r="IN128" s="34"/>
      <c r="IO128" s="34"/>
      <c r="IP128" s="34"/>
      <c r="IQ128" s="34"/>
      <c r="IR128" s="34"/>
      <c r="IS128" s="34"/>
      <c r="IT128" s="34"/>
      <c r="IU128" s="34"/>
      <c r="IV128" s="34"/>
      <c r="IW128" s="34"/>
      <c r="IX128" s="34"/>
      <c r="IY128" s="34"/>
      <c r="IZ128" s="34"/>
      <c r="JA128" s="34"/>
      <c r="JB128" s="34"/>
      <c r="JC128" s="34"/>
      <c r="JD128" s="34"/>
      <c r="JE128" s="34"/>
      <c r="JF128" s="34"/>
      <c r="JG128" s="34"/>
      <c r="JH128" s="34"/>
      <c r="JI128" s="34"/>
      <c r="JJ128" s="34"/>
      <c r="JK128" s="34"/>
      <c r="JL128" s="34"/>
      <c r="JM128" s="34"/>
      <c r="JN128" s="34"/>
      <c r="JO128" s="34"/>
      <c r="JP128" s="34"/>
      <c r="JQ128" s="34"/>
      <c r="JR128" s="34"/>
      <c r="JS128" s="34"/>
      <c r="JT128" s="34"/>
      <c r="JU128" s="34"/>
      <c r="JV128" s="34"/>
      <c r="JW128" s="34"/>
      <c r="JX128" s="34"/>
      <c r="JY128" s="34"/>
      <c r="JZ128" s="34"/>
      <c r="KA128" s="34"/>
      <c r="KB128" s="34"/>
      <c r="KC128" s="34"/>
      <c r="KD128" s="34"/>
      <c r="KE128" s="34"/>
      <c r="KF128" s="34"/>
      <c r="KG128" s="34"/>
      <c r="KH128" s="34"/>
      <c r="KI128" s="34"/>
      <c r="KJ128" s="34"/>
      <c r="KK128" s="34"/>
      <c r="KL128" s="34"/>
      <c r="KM128" s="34"/>
      <c r="KN128" s="34"/>
      <c r="KO128" s="34"/>
      <c r="KP128" s="34"/>
      <c r="KQ128" s="34"/>
      <c r="KR128" s="34"/>
      <c r="KS128" s="34"/>
      <c r="KT128" s="34"/>
      <c r="KU128" s="34"/>
      <c r="KV128" s="34"/>
      <c r="KW128" s="34"/>
      <c r="KX128" s="34"/>
      <c r="KY128" s="34"/>
      <c r="KZ128" s="34"/>
      <c r="LA128" s="34"/>
      <c r="LB128" s="34"/>
      <c r="LC128" s="34"/>
      <c r="LD128" s="34"/>
      <c r="LE128" s="34"/>
      <c r="LF128" s="34"/>
      <c r="LG128" s="34"/>
      <c r="LH128" s="34"/>
      <c r="LI128" s="34"/>
      <c r="LJ128" s="34"/>
      <c r="LK128" s="34"/>
      <c r="LL128" s="34"/>
      <c r="LM128" s="34"/>
      <c r="LN128" s="34"/>
      <c r="LO128" s="34"/>
      <c r="LP128" s="34"/>
      <c r="LQ128" s="34"/>
      <c r="LR128" s="34"/>
      <c r="LS128" s="34"/>
      <c r="LT128" s="34"/>
      <c r="LU128" s="34"/>
      <c r="LV128" s="34"/>
      <c r="LW128" s="34"/>
      <c r="LX128" s="34"/>
      <c r="LY128" s="34"/>
      <c r="LZ128" s="34"/>
      <c r="MA128" s="34"/>
      <c r="MB128" s="34"/>
      <c r="MC128" s="34"/>
      <c r="MD128" s="34"/>
      <c r="ME128" s="34"/>
      <c r="MF128" s="34"/>
      <c r="MG128" s="34"/>
      <c r="MH128" s="34"/>
      <c r="MI128" s="34"/>
      <c r="MJ128" s="34"/>
      <c r="MK128" s="34"/>
      <c r="ML128" s="34"/>
      <c r="MM128" s="34"/>
      <c r="MN128" s="34"/>
      <c r="MO128" s="34"/>
      <c r="MP128" s="34"/>
      <c r="MQ128" s="34"/>
      <c r="MR128" s="34"/>
      <c r="MS128" s="34"/>
      <c r="MT128" s="34"/>
      <c r="MU128" s="34"/>
      <c r="MV128" s="34"/>
      <c r="MW128" s="34"/>
      <c r="MX128" s="34"/>
      <c r="MY128" s="34"/>
      <c r="MZ128" s="34"/>
      <c r="NA128" s="34"/>
      <c r="NB128" s="34"/>
      <c r="NC128" s="34"/>
      <c r="ND128" s="34"/>
      <c r="NE128" s="34"/>
      <c r="NF128" s="34"/>
      <c r="NG128" s="34"/>
      <c r="NH128" s="34"/>
      <c r="NI128" s="34"/>
      <c r="NJ128" s="34"/>
      <c r="NK128" s="34"/>
      <c r="NL128" s="34"/>
      <c r="NM128" s="34"/>
      <c r="NN128" s="34"/>
      <c r="NO128" s="34"/>
      <c r="NP128" s="34"/>
      <c r="NQ128" s="34"/>
      <c r="NR128" s="34"/>
      <c r="NS128" s="34"/>
      <c r="NT128" s="34"/>
      <c r="NU128" s="34"/>
      <c r="NV128" s="34"/>
      <c r="NW128" s="34"/>
      <c r="NX128" s="34"/>
      <c r="NY128" s="34"/>
      <c r="NZ128" s="34"/>
      <c r="OA128" s="34"/>
      <c r="OB128" s="34"/>
      <c r="OC128" s="34"/>
      <c r="OD128" s="34"/>
      <c r="OE128" s="34"/>
      <c r="OF128" s="34"/>
      <c r="OG128" s="34"/>
    </row>
    <row r="129" spans="1:397" s="35" customFormat="1">
      <c r="A129" s="36">
        <v>51508</v>
      </c>
      <c r="B129" s="37" t="s">
        <v>514</v>
      </c>
      <c r="C129" s="27">
        <v>410616.28335405409</v>
      </c>
      <c r="D129" s="28">
        <v>4.1449E-4</v>
      </c>
      <c r="E129" s="27">
        <v>48459.409999999996</v>
      </c>
      <c r="F129" s="63">
        <v>374112.49576387869</v>
      </c>
      <c r="G129" s="64">
        <v>422571.90576387866</v>
      </c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34"/>
      <c r="FB129" s="34"/>
      <c r="FC129" s="34"/>
      <c r="FD129" s="34"/>
      <c r="FE129" s="34"/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  <c r="FZ129" s="34"/>
      <c r="GA129" s="34"/>
      <c r="GB129" s="34"/>
      <c r="GC129" s="34"/>
      <c r="GD129" s="34"/>
      <c r="GE129" s="34"/>
      <c r="GF129" s="34"/>
      <c r="GG129" s="34"/>
      <c r="GH129" s="34"/>
      <c r="GI129" s="34"/>
      <c r="GJ129" s="34"/>
      <c r="GK129" s="34"/>
      <c r="GL129" s="34"/>
      <c r="GM129" s="34"/>
      <c r="GN129" s="34"/>
      <c r="GO129" s="34"/>
      <c r="GP129" s="34"/>
      <c r="GQ129" s="34"/>
      <c r="GR129" s="34"/>
      <c r="GS129" s="34"/>
      <c r="GT129" s="34"/>
      <c r="GU129" s="34"/>
      <c r="GV129" s="34"/>
      <c r="GW129" s="34"/>
      <c r="GX129" s="34"/>
      <c r="GY129" s="34"/>
      <c r="GZ129" s="34"/>
      <c r="HA129" s="34"/>
      <c r="HB129" s="34"/>
      <c r="HC129" s="34"/>
      <c r="HD129" s="34"/>
      <c r="HE129" s="34"/>
      <c r="HF129" s="34"/>
      <c r="HG129" s="34"/>
      <c r="HH129" s="34"/>
      <c r="HI129" s="34"/>
      <c r="HJ129" s="34"/>
      <c r="HK129" s="34"/>
      <c r="HL129" s="34"/>
      <c r="HM129" s="34"/>
      <c r="HN129" s="34"/>
      <c r="HO129" s="34"/>
      <c r="HP129" s="34"/>
      <c r="HQ129" s="34"/>
      <c r="HR129" s="34"/>
      <c r="HS129" s="34"/>
      <c r="HT129" s="34"/>
      <c r="HU129" s="34"/>
      <c r="HV129" s="34"/>
      <c r="HW129" s="34"/>
      <c r="HX129" s="34"/>
      <c r="HY129" s="34"/>
      <c r="HZ129" s="34"/>
      <c r="IA129" s="34"/>
      <c r="IB129" s="34"/>
      <c r="IC129" s="34"/>
      <c r="ID129" s="34"/>
      <c r="IE129" s="34"/>
      <c r="IF129" s="34"/>
      <c r="IG129" s="34"/>
      <c r="IH129" s="34"/>
      <c r="II129" s="34"/>
      <c r="IJ129" s="34"/>
      <c r="IK129" s="34"/>
      <c r="IL129" s="34"/>
      <c r="IM129" s="34"/>
      <c r="IN129" s="34"/>
      <c r="IO129" s="34"/>
      <c r="IP129" s="34"/>
      <c r="IQ129" s="34"/>
      <c r="IR129" s="34"/>
      <c r="IS129" s="34"/>
      <c r="IT129" s="34"/>
      <c r="IU129" s="34"/>
      <c r="IV129" s="34"/>
      <c r="IW129" s="34"/>
      <c r="IX129" s="34"/>
      <c r="IY129" s="34"/>
      <c r="IZ129" s="34"/>
      <c r="JA129" s="34"/>
      <c r="JB129" s="34"/>
      <c r="JC129" s="34"/>
      <c r="JD129" s="34"/>
      <c r="JE129" s="34"/>
      <c r="JF129" s="34"/>
      <c r="JG129" s="34"/>
      <c r="JH129" s="34"/>
      <c r="JI129" s="34"/>
      <c r="JJ129" s="34"/>
      <c r="JK129" s="34"/>
      <c r="JL129" s="34"/>
      <c r="JM129" s="34"/>
      <c r="JN129" s="34"/>
      <c r="JO129" s="34"/>
      <c r="JP129" s="34"/>
      <c r="JQ129" s="34"/>
      <c r="JR129" s="34"/>
      <c r="JS129" s="34"/>
      <c r="JT129" s="34"/>
      <c r="JU129" s="34"/>
      <c r="JV129" s="34"/>
      <c r="JW129" s="34"/>
      <c r="JX129" s="34"/>
      <c r="JY129" s="34"/>
      <c r="JZ129" s="34"/>
      <c r="KA129" s="34"/>
      <c r="KB129" s="34"/>
      <c r="KC129" s="34"/>
      <c r="KD129" s="34"/>
      <c r="KE129" s="34"/>
      <c r="KF129" s="34"/>
      <c r="KG129" s="34"/>
      <c r="KH129" s="34"/>
      <c r="KI129" s="34"/>
      <c r="KJ129" s="34"/>
      <c r="KK129" s="34"/>
      <c r="KL129" s="34"/>
      <c r="KM129" s="34"/>
      <c r="KN129" s="34"/>
      <c r="KO129" s="34"/>
      <c r="KP129" s="34"/>
      <c r="KQ129" s="34"/>
      <c r="KR129" s="34"/>
      <c r="KS129" s="34"/>
      <c r="KT129" s="34"/>
      <c r="KU129" s="34"/>
      <c r="KV129" s="34"/>
      <c r="KW129" s="34"/>
      <c r="KX129" s="34"/>
      <c r="KY129" s="34"/>
      <c r="KZ129" s="34"/>
      <c r="LA129" s="34"/>
      <c r="LB129" s="34"/>
      <c r="LC129" s="34"/>
      <c r="LD129" s="34"/>
      <c r="LE129" s="34"/>
      <c r="LF129" s="34"/>
      <c r="LG129" s="34"/>
      <c r="LH129" s="34"/>
      <c r="LI129" s="34"/>
      <c r="LJ129" s="34"/>
      <c r="LK129" s="34"/>
      <c r="LL129" s="34"/>
      <c r="LM129" s="34"/>
      <c r="LN129" s="34"/>
      <c r="LO129" s="34"/>
      <c r="LP129" s="34"/>
      <c r="LQ129" s="34"/>
      <c r="LR129" s="34"/>
      <c r="LS129" s="34"/>
      <c r="LT129" s="34"/>
      <c r="LU129" s="34"/>
      <c r="LV129" s="34"/>
      <c r="LW129" s="34"/>
      <c r="LX129" s="34"/>
      <c r="LY129" s="34"/>
      <c r="LZ129" s="34"/>
      <c r="MA129" s="34"/>
      <c r="MB129" s="34"/>
      <c r="MC129" s="34"/>
      <c r="MD129" s="34"/>
      <c r="ME129" s="34"/>
      <c r="MF129" s="34"/>
      <c r="MG129" s="34"/>
      <c r="MH129" s="34"/>
      <c r="MI129" s="34"/>
      <c r="MJ129" s="34"/>
      <c r="MK129" s="34"/>
      <c r="ML129" s="34"/>
      <c r="MM129" s="34"/>
      <c r="MN129" s="34"/>
      <c r="MO129" s="34"/>
      <c r="MP129" s="34"/>
      <c r="MQ129" s="34"/>
      <c r="MR129" s="34"/>
      <c r="MS129" s="34"/>
      <c r="MT129" s="34"/>
      <c r="MU129" s="34"/>
      <c r="MV129" s="34"/>
      <c r="MW129" s="34"/>
      <c r="MX129" s="34"/>
      <c r="MY129" s="34"/>
      <c r="MZ129" s="34"/>
      <c r="NA129" s="34"/>
      <c r="NB129" s="34"/>
      <c r="NC129" s="34"/>
      <c r="ND129" s="34"/>
      <c r="NE129" s="34"/>
      <c r="NF129" s="34"/>
      <c r="NG129" s="34"/>
      <c r="NH129" s="34"/>
      <c r="NI129" s="34"/>
      <c r="NJ129" s="34"/>
      <c r="NK129" s="34"/>
      <c r="NL129" s="34"/>
      <c r="NM129" s="34"/>
      <c r="NN129" s="34"/>
      <c r="NO129" s="34"/>
      <c r="NP129" s="34"/>
      <c r="NQ129" s="34"/>
      <c r="NR129" s="34"/>
      <c r="NS129" s="34"/>
      <c r="NT129" s="34"/>
      <c r="NU129" s="34"/>
      <c r="NV129" s="34"/>
      <c r="NW129" s="34"/>
      <c r="NX129" s="34"/>
      <c r="NY129" s="34"/>
      <c r="NZ129" s="34"/>
      <c r="OA129" s="34"/>
      <c r="OB129" s="34"/>
      <c r="OC129" s="34"/>
      <c r="OD129" s="34"/>
      <c r="OE129" s="34"/>
      <c r="OF129" s="34"/>
      <c r="OG129" s="34"/>
    </row>
    <row r="130" spans="1:397" s="35" customFormat="1">
      <c r="A130" s="36">
        <v>51509</v>
      </c>
      <c r="B130" s="37" t="s">
        <v>515</v>
      </c>
      <c r="C130" s="27">
        <v>25856.076131006328</v>
      </c>
      <c r="D130" s="28">
        <v>2.6100000000000001E-5</v>
      </c>
      <c r="E130" s="27">
        <v>3051</v>
      </c>
      <c r="F130" s="63">
        <v>23557.470962959866</v>
      </c>
      <c r="G130" s="64">
        <v>26608.470962959866</v>
      </c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34"/>
      <c r="FB130" s="34"/>
      <c r="FC130" s="34"/>
      <c r="FD130" s="34"/>
      <c r="FE130" s="34"/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  <c r="FZ130" s="34"/>
      <c r="GA130" s="34"/>
      <c r="GB130" s="34"/>
      <c r="GC130" s="34"/>
      <c r="GD130" s="34"/>
      <c r="GE130" s="34"/>
      <c r="GF130" s="34"/>
      <c r="GG130" s="34"/>
      <c r="GH130" s="34"/>
      <c r="GI130" s="34"/>
      <c r="GJ130" s="34"/>
      <c r="GK130" s="34"/>
      <c r="GL130" s="34"/>
      <c r="GM130" s="34"/>
      <c r="GN130" s="34"/>
      <c r="GO130" s="34"/>
      <c r="GP130" s="34"/>
      <c r="GQ130" s="34"/>
      <c r="GR130" s="34"/>
      <c r="GS130" s="34"/>
      <c r="GT130" s="34"/>
      <c r="GU130" s="34"/>
      <c r="GV130" s="34"/>
      <c r="GW130" s="34"/>
      <c r="GX130" s="34"/>
      <c r="GY130" s="34"/>
      <c r="GZ130" s="34"/>
      <c r="HA130" s="34"/>
      <c r="HB130" s="34"/>
      <c r="HC130" s="34"/>
      <c r="HD130" s="34"/>
      <c r="HE130" s="34"/>
      <c r="HF130" s="34"/>
      <c r="HG130" s="34"/>
      <c r="HH130" s="34"/>
      <c r="HI130" s="34"/>
      <c r="HJ130" s="34"/>
      <c r="HK130" s="34"/>
      <c r="HL130" s="34"/>
      <c r="HM130" s="34"/>
      <c r="HN130" s="34"/>
      <c r="HO130" s="34"/>
      <c r="HP130" s="34"/>
      <c r="HQ130" s="34"/>
      <c r="HR130" s="34"/>
      <c r="HS130" s="34"/>
      <c r="HT130" s="34"/>
      <c r="HU130" s="34"/>
      <c r="HV130" s="34"/>
      <c r="HW130" s="34"/>
      <c r="HX130" s="34"/>
      <c r="HY130" s="34"/>
      <c r="HZ130" s="34"/>
      <c r="IA130" s="34"/>
      <c r="IB130" s="34"/>
      <c r="IC130" s="34"/>
      <c r="ID130" s="34"/>
      <c r="IE130" s="34"/>
      <c r="IF130" s="34"/>
      <c r="IG130" s="34"/>
      <c r="IH130" s="34"/>
      <c r="II130" s="34"/>
      <c r="IJ130" s="34"/>
      <c r="IK130" s="34"/>
      <c r="IL130" s="34"/>
      <c r="IM130" s="34"/>
      <c r="IN130" s="34"/>
      <c r="IO130" s="34"/>
      <c r="IP130" s="34"/>
      <c r="IQ130" s="34"/>
      <c r="IR130" s="34"/>
      <c r="IS130" s="34"/>
      <c r="IT130" s="34"/>
      <c r="IU130" s="34"/>
      <c r="IV130" s="34"/>
      <c r="IW130" s="34"/>
      <c r="IX130" s="34"/>
      <c r="IY130" s="34"/>
      <c r="IZ130" s="34"/>
      <c r="JA130" s="34"/>
      <c r="JB130" s="34"/>
      <c r="JC130" s="34"/>
      <c r="JD130" s="34"/>
      <c r="JE130" s="34"/>
      <c r="JF130" s="34"/>
      <c r="JG130" s="34"/>
      <c r="JH130" s="34"/>
      <c r="JI130" s="34"/>
      <c r="JJ130" s="34"/>
      <c r="JK130" s="34"/>
      <c r="JL130" s="34"/>
      <c r="JM130" s="34"/>
      <c r="JN130" s="34"/>
      <c r="JO130" s="34"/>
      <c r="JP130" s="34"/>
      <c r="JQ130" s="34"/>
      <c r="JR130" s="34"/>
      <c r="JS130" s="34"/>
      <c r="JT130" s="34"/>
      <c r="JU130" s="34"/>
      <c r="JV130" s="34"/>
      <c r="JW130" s="34"/>
      <c r="JX130" s="34"/>
      <c r="JY130" s="34"/>
      <c r="JZ130" s="34"/>
      <c r="KA130" s="34"/>
      <c r="KB130" s="34"/>
      <c r="KC130" s="34"/>
      <c r="KD130" s="34"/>
      <c r="KE130" s="34"/>
      <c r="KF130" s="34"/>
      <c r="KG130" s="34"/>
      <c r="KH130" s="34"/>
      <c r="KI130" s="34"/>
      <c r="KJ130" s="34"/>
      <c r="KK130" s="34"/>
      <c r="KL130" s="34"/>
      <c r="KM130" s="34"/>
      <c r="KN130" s="34"/>
      <c r="KO130" s="34"/>
      <c r="KP130" s="34"/>
      <c r="KQ130" s="34"/>
      <c r="KR130" s="34"/>
      <c r="KS130" s="34"/>
      <c r="KT130" s="34"/>
      <c r="KU130" s="34"/>
      <c r="KV130" s="34"/>
      <c r="KW130" s="34"/>
      <c r="KX130" s="34"/>
      <c r="KY130" s="34"/>
      <c r="KZ130" s="34"/>
      <c r="LA130" s="34"/>
      <c r="LB130" s="34"/>
      <c r="LC130" s="34"/>
      <c r="LD130" s="34"/>
      <c r="LE130" s="34"/>
      <c r="LF130" s="34"/>
      <c r="LG130" s="34"/>
      <c r="LH130" s="34"/>
      <c r="LI130" s="34"/>
      <c r="LJ130" s="34"/>
      <c r="LK130" s="34"/>
      <c r="LL130" s="34"/>
      <c r="LM130" s="34"/>
      <c r="LN130" s="34"/>
      <c r="LO130" s="34"/>
      <c r="LP130" s="34"/>
      <c r="LQ130" s="34"/>
      <c r="LR130" s="34"/>
      <c r="LS130" s="34"/>
      <c r="LT130" s="34"/>
      <c r="LU130" s="34"/>
      <c r="LV130" s="34"/>
      <c r="LW130" s="34"/>
      <c r="LX130" s="34"/>
      <c r="LY130" s="34"/>
      <c r="LZ130" s="34"/>
      <c r="MA130" s="34"/>
      <c r="MB130" s="34"/>
      <c r="MC130" s="34"/>
      <c r="MD130" s="34"/>
      <c r="ME130" s="34"/>
      <c r="MF130" s="34"/>
      <c r="MG130" s="34"/>
      <c r="MH130" s="34"/>
      <c r="MI130" s="34"/>
      <c r="MJ130" s="34"/>
      <c r="MK130" s="34"/>
      <c r="ML130" s="34"/>
      <c r="MM130" s="34"/>
      <c r="MN130" s="34"/>
      <c r="MO130" s="34"/>
      <c r="MP130" s="34"/>
      <c r="MQ130" s="34"/>
      <c r="MR130" s="34"/>
      <c r="MS130" s="34"/>
      <c r="MT130" s="34"/>
      <c r="MU130" s="34"/>
      <c r="MV130" s="34"/>
      <c r="MW130" s="34"/>
      <c r="MX130" s="34"/>
      <c r="MY130" s="34"/>
      <c r="MZ130" s="34"/>
      <c r="NA130" s="34"/>
      <c r="NB130" s="34"/>
      <c r="NC130" s="34"/>
      <c r="ND130" s="34"/>
      <c r="NE130" s="34"/>
      <c r="NF130" s="34"/>
      <c r="NG130" s="34"/>
      <c r="NH130" s="34"/>
      <c r="NI130" s="34"/>
      <c r="NJ130" s="34"/>
      <c r="NK130" s="34"/>
      <c r="NL130" s="34"/>
      <c r="NM130" s="34"/>
      <c r="NN130" s="34"/>
      <c r="NO130" s="34"/>
      <c r="NP130" s="34"/>
      <c r="NQ130" s="34"/>
      <c r="NR130" s="34"/>
      <c r="NS130" s="34"/>
      <c r="NT130" s="34"/>
      <c r="NU130" s="34"/>
      <c r="NV130" s="34"/>
      <c r="NW130" s="34"/>
      <c r="NX130" s="34"/>
      <c r="NY130" s="34"/>
      <c r="NZ130" s="34"/>
      <c r="OA130" s="34"/>
      <c r="OB130" s="34"/>
      <c r="OC130" s="34"/>
      <c r="OD130" s="34"/>
      <c r="OE130" s="34"/>
      <c r="OF130" s="34"/>
      <c r="OG130" s="34"/>
    </row>
    <row r="131" spans="1:397" s="35" customFormat="1">
      <c r="A131" s="36">
        <v>51530</v>
      </c>
      <c r="B131" s="37" t="s">
        <v>384</v>
      </c>
      <c r="C131" s="27">
        <v>92061.50018599302</v>
      </c>
      <c r="D131" s="28">
        <v>9.2930000000000006E-5</v>
      </c>
      <c r="E131" s="27">
        <v>11045.1</v>
      </c>
      <c r="F131" s="63">
        <v>83877.232819458237</v>
      </c>
      <c r="G131" s="64">
        <v>94922.332819458243</v>
      </c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34"/>
      <c r="FB131" s="34"/>
      <c r="FC131" s="34"/>
      <c r="FD131" s="34"/>
      <c r="FE131" s="34"/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  <c r="FZ131" s="34"/>
      <c r="GA131" s="34"/>
      <c r="GB131" s="34"/>
      <c r="GC131" s="34"/>
      <c r="GD131" s="34"/>
      <c r="GE131" s="34"/>
      <c r="GF131" s="34"/>
      <c r="GG131" s="34"/>
      <c r="GH131" s="34"/>
      <c r="GI131" s="34"/>
      <c r="GJ131" s="34"/>
      <c r="GK131" s="34"/>
      <c r="GL131" s="34"/>
      <c r="GM131" s="34"/>
      <c r="GN131" s="34"/>
      <c r="GO131" s="34"/>
      <c r="GP131" s="34"/>
      <c r="GQ131" s="34"/>
      <c r="GR131" s="34"/>
      <c r="GS131" s="34"/>
      <c r="GT131" s="34"/>
      <c r="GU131" s="34"/>
      <c r="GV131" s="34"/>
      <c r="GW131" s="34"/>
      <c r="GX131" s="34"/>
      <c r="GY131" s="34"/>
      <c r="GZ131" s="34"/>
      <c r="HA131" s="34"/>
      <c r="HB131" s="34"/>
      <c r="HC131" s="34"/>
      <c r="HD131" s="34"/>
      <c r="HE131" s="34"/>
      <c r="HF131" s="34"/>
      <c r="HG131" s="34"/>
      <c r="HH131" s="34"/>
      <c r="HI131" s="34"/>
      <c r="HJ131" s="34"/>
      <c r="HK131" s="34"/>
      <c r="HL131" s="34"/>
      <c r="HM131" s="34"/>
      <c r="HN131" s="34"/>
      <c r="HO131" s="34"/>
      <c r="HP131" s="34"/>
      <c r="HQ131" s="34"/>
      <c r="HR131" s="34"/>
      <c r="HS131" s="34"/>
      <c r="HT131" s="34"/>
      <c r="HU131" s="34"/>
      <c r="HV131" s="34"/>
      <c r="HW131" s="34"/>
      <c r="HX131" s="34"/>
      <c r="HY131" s="34"/>
      <c r="HZ131" s="34"/>
      <c r="IA131" s="34"/>
      <c r="IB131" s="34"/>
      <c r="IC131" s="34"/>
      <c r="ID131" s="34"/>
      <c r="IE131" s="34"/>
      <c r="IF131" s="34"/>
      <c r="IG131" s="34"/>
      <c r="IH131" s="34"/>
      <c r="II131" s="34"/>
      <c r="IJ131" s="34"/>
      <c r="IK131" s="34"/>
      <c r="IL131" s="34"/>
      <c r="IM131" s="34"/>
      <c r="IN131" s="34"/>
      <c r="IO131" s="34"/>
      <c r="IP131" s="34"/>
      <c r="IQ131" s="34"/>
      <c r="IR131" s="34"/>
      <c r="IS131" s="34"/>
      <c r="IT131" s="34"/>
      <c r="IU131" s="34"/>
      <c r="IV131" s="34"/>
      <c r="IW131" s="34"/>
      <c r="IX131" s="34"/>
      <c r="IY131" s="34"/>
      <c r="IZ131" s="34"/>
      <c r="JA131" s="34"/>
      <c r="JB131" s="34"/>
      <c r="JC131" s="34"/>
      <c r="JD131" s="34"/>
      <c r="JE131" s="34"/>
      <c r="JF131" s="34"/>
      <c r="JG131" s="34"/>
      <c r="JH131" s="34"/>
      <c r="JI131" s="34"/>
      <c r="JJ131" s="34"/>
      <c r="JK131" s="34"/>
      <c r="JL131" s="34"/>
      <c r="JM131" s="34"/>
      <c r="JN131" s="34"/>
      <c r="JO131" s="34"/>
      <c r="JP131" s="34"/>
      <c r="JQ131" s="34"/>
      <c r="JR131" s="34"/>
      <c r="JS131" s="34"/>
      <c r="JT131" s="34"/>
      <c r="JU131" s="34"/>
      <c r="JV131" s="34"/>
      <c r="JW131" s="34"/>
      <c r="JX131" s="34"/>
      <c r="JY131" s="34"/>
      <c r="JZ131" s="34"/>
      <c r="KA131" s="34"/>
      <c r="KB131" s="34"/>
      <c r="KC131" s="34"/>
      <c r="KD131" s="34"/>
      <c r="KE131" s="34"/>
      <c r="KF131" s="34"/>
      <c r="KG131" s="34"/>
      <c r="KH131" s="34"/>
      <c r="KI131" s="34"/>
      <c r="KJ131" s="34"/>
      <c r="KK131" s="34"/>
      <c r="KL131" s="34"/>
      <c r="KM131" s="34"/>
      <c r="KN131" s="34"/>
      <c r="KO131" s="34"/>
      <c r="KP131" s="34"/>
      <c r="KQ131" s="34"/>
      <c r="KR131" s="34"/>
      <c r="KS131" s="34"/>
      <c r="KT131" s="34"/>
      <c r="KU131" s="34"/>
      <c r="KV131" s="34"/>
      <c r="KW131" s="34"/>
      <c r="KX131" s="34"/>
      <c r="KY131" s="34"/>
      <c r="KZ131" s="34"/>
      <c r="LA131" s="34"/>
      <c r="LB131" s="34"/>
      <c r="LC131" s="34"/>
      <c r="LD131" s="34"/>
      <c r="LE131" s="34"/>
      <c r="LF131" s="34"/>
      <c r="LG131" s="34"/>
      <c r="LH131" s="34"/>
      <c r="LI131" s="34"/>
      <c r="LJ131" s="34"/>
      <c r="LK131" s="34"/>
      <c r="LL131" s="34"/>
      <c r="LM131" s="34"/>
      <c r="LN131" s="34"/>
      <c r="LO131" s="34"/>
      <c r="LP131" s="34"/>
      <c r="LQ131" s="34"/>
      <c r="LR131" s="34"/>
      <c r="LS131" s="34"/>
      <c r="LT131" s="34"/>
      <c r="LU131" s="34"/>
      <c r="LV131" s="34"/>
      <c r="LW131" s="34"/>
      <c r="LX131" s="34"/>
      <c r="LY131" s="34"/>
      <c r="LZ131" s="34"/>
      <c r="MA131" s="34"/>
      <c r="MB131" s="34"/>
      <c r="MC131" s="34"/>
      <c r="MD131" s="34"/>
      <c r="ME131" s="34"/>
      <c r="MF131" s="34"/>
      <c r="MG131" s="34"/>
      <c r="MH131" s="34"/>
      <c r="MI131" s="34"/>
      <c r="MJ131" s="34"/>
      <c r="MK131" s="34"/>
      <c r="ML131" s="34"/>
      <c r="MM131" s="34"/>
      <c r="MN131" s="34"/>
      <c r="MO131" s="34"/>
      <c r="MP131" s="34"/>
      <c r="MQ131" s="34"/>
      <c r="MR131" s="34"/>
      <c r="MS131" s="34"/>
      <c r="MT131" s="34"/>
      <c r="MU131" s="34"/>
      <c r="MV131" s="34"/>
      <c r="MW131" s="34"/>
      <c r="MX131" s="34"/>
      <c r="MY131" s="34"/>
      <c r="MZ131" s="34"/>
      <c r="NA131" s="34"/>
      <c r="NB131" s="34"/>
      <c r="NC131" s="34"/>
      <c r="ND131" s="34"/>
      <c r="NE131" s="34"/>
      <c r="NF131" s="34"/>
      <c r="NG131" s="34"/>
      <c r="NH131" s="34"/>
      <c r="NI131" s="34"/>
      <c r="NJ131" s="34"/>
      <c r="NK131" s="34"/>
      <c r="NL131" s="34"/>
      <c r="NM131" s="34"/>
      <c r="NN131" s="34"/>
      <c r="NO131" s="34"/>
      <c r="NP131" s="34"/>
      <c r="NQ131" s="34"/>
      <c r="NR131" s="34"/>
      <c r="NS131" s="34"/>
      <c r="NT131" s="34"/>
      <c r="NU131" s="34"/>
      <c r="NV131" s="34"/>
      <c r="NW131" s="34"/>
      <c r="NX131" s="34"/>
      <c r="NY131" s="34"/>
      <c r="NZ131" s="34"/>
      <c r="OA131" s="34"/>
      <c r="OB131" s="34"/>
      <c r="OC131" s="34"/>
      <c r="OD131" s="34"/>
      <c r="OE131" s="34"/>
      <c r="OF131" s="34"/>
      <c r="OG131" s="34"/>
    </row>
    <row r="132" spans="1:397" s="35" customFormat="1">
      <c r="A132" s="36">
        <v>51531</v>
      </c>
      <c r="B132" s="37" t="s">
        <v>385</v>
      </c>
      <c r="C132" s="27">
        <v>11151378.906312766</v>
      </c>
      <c r="D132" s="28">
        <v>1.125658E-2</v>
      </c>
      <c r="E132" s="27">
        <v>1318915.27</v>
      </c>
      <c r="F132" s="63">
        <v>10160021.321541561</v>
      </c>
      <c r="G132" s="64">
        <v>11478936.59154156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34"/>
      <c r="FB132" s="34"/>
      <c r="FC132" s="34"/>
      <c r="FD132" s="34"/>
      <c r="FE132" s="34"/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  <c r="FZ132" s="34"/>
      <c r="GA132" s="34"/>
      <c r="GB132" s="34"/>
      <c r="GC132" s="34"/>
      <c r="GD132" s="34"/>
      <c r="GE132" s="34"/>
      <c r="GF132" s="34"/>
      <c r="GG132" s="34"/>
      <c r="GH132" s="34"/>
      <c r="GI132" s="34"/>
      <c r="GJ132" s="34"/>
      <c r="GK132" s="34"/>
      <c r="GL132" s="34"/>
      <c r="GM132" s="34"/>
      <c r="GN132" s="34"/>
      <c r="GO132" s="34"/>
      <c r="GP132" s="34"/>
      <c r="GQ132" s="34"/>
      <c r="GR132" s="34"/>
      <c r="GS132" s="34"/>
      <c r="GT132" s="34"/>
      <c r="GU132" s="34"/>
      <c r="GV132" s="34"/>
      <c r="GW132" s="34"/>
      <c r="GX132" s="34"/>
      <c r="GY132" s="34"/>
      <c r="GZ132" s="34"/>
      <c r="HA132" s="34"/>
      <c r="HB132" s="34"/>
      <c r="HC132" s="34"/>
      <c r="HD132" s="34"/>
      <c r="HE132" s="34"/>
      <c r="HF132" s="34"/>
      <c r="HG132" s="34"/>
      <c r="HH132" s="34"/>
      <c r="HI132" s="34"/>
      <c r="HJ132" s="34"/>
      <c r="HK132" s="34"/>
      <c r="HL132" s="34"/>
      <c r="HM132" s="34"/>
      <c r="HN132" s="34"/>
      <c r="HO132" s="34"/>
      <c r="HP132" s="34"/>
      <c r="HQ132" s="34"/>
      <c r="HR132" s="34"/>
      <c r="HS132" s="34"/>
      <c r="HT132" s="34"/>
      <c r="HU132" s="34"/>
      <c r="HV132" s="34"/>
      <c r="HW132" s="34"/>
      <c r="HX132" s="34"/>
      <c r="HY132" s="34"/>
      <c r="HZ132" s="34"/>
      <c r="IA132" s="34"/>
      <c r="IB132" s="34"/>
      <c r="IC132" s="34"/>
      <c r="ID132" s="34"/>
      <c r="IE132" s="34"/>
      <c r="IF132" s="34"/>
      <c r="IG132" s="34"/>
      <c r="IH132" s="34"/>
      <c r="II132" s="34"/>
      <c r="IJ132" s="34"/>
      <c r="IK132" s="34"/>
      <c r="IL132" s="34"/>
      <c r="IM132" s="34"/>
      <c r="IN132" s="34"/>
      <c r="IO132" s="34"/>
      <c r="IP132" s="34"/>
      <c r="IQ132" s="34"/>
      <c r="IR132" s="34"/>
      <c r="IS132" s="34"/>
      <c r="IT132" s="34"/>
      <c r="IU132" s="34"/>
      <c r="IV132" s="34"/>
      <c r="IW132" s="34"/>
      <c r="IX132" s="34"/>
      <c r="IY132" s="34"/>
      <c r="IZ132" s="34"/>
      <c r="JA132" s="34"/>
      <c r="JB132" s="34"/>
      <c r="JC132" s="34"/>
      <c r="JD132" s="34"/>
      <c r="JE132" s="34"/>
      <c r="JF132" s="34"/>
      <c r="JG132" s="34"/>
      <c r="JH132" s="34"/>
      <c r="JI132" s="34"/>
      <c r="JJ132" s="34"/>
      <c r="JK132" s="34"/>
      <c r="JL132" s="34"/>
      <c r="JM132" s="34"/>
      <c r="JN132" s="34"/>
      <c r="JO132" s="34"/>
      <c r="JP132" s="34"/>
      <c r="JQ132" s="34"/>
      <c r="JR132" s="34"/>
      <c r="JS132" s="34"/>
      <c r="JT132" s="34"/>
      <c r="JU132" s="34"/>
      <c r="JV132" s="34"/>
      <c r="JW132" s="34"/>
      <c r="JX132" s="34"/>
      <c r="JY132" s="34"/>
      <c r="JZ132" s="34"/>
      <c r="KA132" s="34"/>
      <c r="KB132" s="34"/>
      <c r="KC132" s="34"/>
      <c r="KD132" s="34"/>
      <c r="KE132" s="34"/>
      <c r="KF132" s="34"/>
      <c r="KG132" s="34"/>
      <c r="KH132" s="34"/>
      <c r="KI132" s="34"/>
      <c r="KJ132" s="34"/>
      <c r="KK132" s="34"/>
      <c r="KL132" s="34"/>
      <c r="KM132" s="34"/>
      <c r="KN132" s="34"/>
      <c r="KO132" s="34"/>
      <c r="KP132" s="34"/>
      <c r="KQ132" s="34"/>
      <c r="KR132" s="34"/>
      <c r="KS132" s="34"/>
      <c r="KT132" s="34"/>
      <c r="KU132" s="34"/>
      <c r="KV132" s="34"/>
      <c r="KW132" s="34"/>
      <c r="KX132" s="34"/>
      <c r="KY132" s="34"/>
      <c r="KZ132" s="34"/>
      <c r="LA132" s="34"/>
      <c r="LB132" s="34"/>
      <c r="LC132" s="34"/>
      <c r="LD132" s="34"/>
      <c r="LE132" s="34"/>
      <c r="LF132" s="34"/>
      <c r="LG132" s="34"/>
      <c r="LH132" s="34"/>
      <c r="LI132" s="34"/>
      <c r="LJ132" s="34"/>
      <c r="LK132" s="34"/>
      <c r="LL132" s="34"/>
      <c r="LM132" s="34"/>
      <c r="LN132" s="34"/>
      <c r="LO132" s="34"/>
      <c r="LP132" s="34"/>
      <c r="LQ132" s="34"/>
      <c r="LR132" s="34"/>
      <c r="LS132" s="34"/>
      <c r="LT132" s="34"/>
      <c r="LU132" s="34"/>
      <c r="LV132" s="34"/>
      <c r="LW132" s="34"/>
      <c r="LX132" s="34"/>
      <c r="LY132" s="34"/>
      <c r="LZ132" s="34"/>
      <c r="MA132" s="34"/>
      <c r="MB132" s="34"/>
      <c r="MC132" s="34"/>
      <c r="MD132" s="34"/>
      <c r="ME132" s="34"/>
      <c r="MF132" s="34"/>
      <c r="MG132" s="34"/>
      <c r="MH132" s="34"/>
      <c r="MI132" s="34"/>
      <c r="MJ132" s="34"/>
      <c r="MK132" s="34"/>
      <c r="ML132" s="34"/>
      <c r="MM132" s="34"/>
      <c r="MN132" s="34"/>
      <c r="MO132" s="34"/>
      <c r="MP132" s="34"/>
      <c r="MQ132" s="34"/>
      <c r="MR132" s="34"/>
      <c r="MS132" s="34"/>
      <c r="MT132" s="34"/>
      <c r="MU132" s="34"/>
      <c r="MV132" s="34"/>
      <c r="MW132" s="34"/>
      <c r="MX132" s="34"/>
      <c r="MY132" s="34"/>
      <c r="MZ132" s="34"/>
      <c r="NA132" s="34"/>
      <c r="NB132" s="34"/>
      <c r="NC132" s="34"/>
      <c r="ND132" s="34"/>
      <c r="NE132" s="34"/>
      <c r="NF132" s="34"/>
      <c r="NG132" s="34"/>
      <c r="NH132" s="34"/>
      <c r="NI132" s="34"/>
      <c r="NJ132" s="34"/>
      <c r="NK132" s="34"/>
      <c r="NL132" s="34"/>
      <c r="NM132" s="34"/>
      <c r="NN132" s="34"/>
      <c r="NO132" s="34"/>
      <c r="NP132" s="34"/>
      <c r="NQ132" s="34"/>
      <c r="NR132" s="34"/>
      <c r="NS132" s="34"/>
      <c r="NT132" s="34"/>
      <c r="NU132" s="34"/>
      <c r="NV132" s="34"/>
      <c r="NW132" s="34"/>
      <c r="NX132" s="34"/>
      <c r="NY132" s="34"/>
      <c r="NZ132" s="34"/>
      <c r="OA132" s="34"/>
      <c r="OB132" s="34"/>
      <c r="OC132" s="34"/>
      <c r="OD132" s="34"/>
      <c r="OE132" s="34"/>
      <c r="OF132" s="34"/>
      <c r="OG132" s="34"/>
    </row>
    <row r="133" spans="1:397" s="35" customFormat="1">
      <c r="A133" s="36">
        <v>51532</v>
      </c>
      <c r="B133" s="37" t="s">
        <v>386</v>
      </c>
      <c r="C133" s="27">
        <v>74913.274981865834</v>
      </c>
      <c r="D133" s="28">
        <v>7.5619999999999998E-5</v>
      </c>
      <c r="E133" s="27">
        <v>8840.57</v>
      </c>
      <c r="F133" s="63">
        <v>68253.484835977957</v>
      </c>
      <c r="G133" s="64">
        <v>77094.054835977964</v>
      </c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34"/>
      <c r="FB133" s="34"/>
      <c r="FC133" s="34"/>
      <c r="FD133" s="34"/>
      <c r="FE133" s="34"/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  <c r="FZ133" s="34"/>
      <c r="GA133" s="34"/>
      <c r="GB133" s="34"/>
      <c r="GC133" s="34"/>
      <c r="GD133" s="34"/>
      <c r="GE133" s="34"/>
      <c r="GF133" s="34"/>
      <c r="GG133" s="34"/>
      <c r="GH133" s="34"/>
      <c r="GI133" s="34"/>
      <c r="GJ133" s="34"/>
      <c r="GK133" s="34"/>
      <c r="GL133" s="34"/>
      <c r="GM133" s="34"/>
      <c r="GN133" s="34"/>
      <c r="GO133" s="34"/>
      <c r="GP133" s="34"/>
      <c r="GQ133" s="34"/>
      <c r="GR133" s="34"/>
      <c r="GS133" s="34"/>
      <c r="GT133" s="34"/>
      <c r="GU133" s="34"/>
      <c r="GV133" s="34"/>
      <c r="GW133" s="34"/>
      <c r="GX133" s="34"/>
      <c r="GY133" s="34"/>
      <c r="GZ133" s="34"/>
      <c r="HA133" s="34"/>
      <c r="HB133" s="34"/>
      <c r="HC133" s="34"/>
      <c r="HD133" s="34"/>
      <c r="HE133" s="34"/>
      <c r="HF133" s="34"/>
      <c r="HG133" s="34"/>
      <c r="HH133" s="34"/>
      <c r="HI133" s="34"/>
      <c r="HJ133" s="34"/>
      <c r="HK133" s="34"/>
      <c r="HL133" s="34"/>
      <c r="HM133" s="34"/>
      <c r="HN133" s="34"/>
      <c r="HO133" s="34"/>
      <c r="HP133" s="34"/>
      <c r="HQ133" s="34"/>
      <c r="HR133" s="34"/>
      <c r="HS133" s="34"/>
      <c r="HT133" s="34"/>
      <c r="HU133" s="34"/>
      <c r="HV133" s="34"/>
      <c r="HW133" s="34"/>
      <c r="HX133" s="34"/>
      <c r="HY133" s="34"/>
      <c r="HZ133" s="34"/>
      <c r="IA133" s="34"/>
      <c r="IB133" s="34"/>
      <c r="IC133" s="34"/>
      <c r="ID133" s="34"/>
      <c r="IE133" s="34"/>
      <c r="IF133" s="34"/>
      <c r="IG133" s="34"/>
      <c r="IH133" s="34"/>
      <c r="II133" s="34"/>
      <c r="IJ133" s="34"/>
      <c r="IK133" s="34"/>
      <c r="IL133" s="34"/>
      <c r="IM133" s="34"/>
      <c r="IN133" s="34"/>
      <c r="IO133" s="34"/>
      <c r="IP133" s="34"/>
      <c r="IQ133" s="34"/>
      <c r="IR133" s="34"/>
      <c r="IS133" s="34"/>
      <c r="IT133" s="34"/>
      <c r="IU133" s="34"/>
      <c r="IV133" s="34"/>
      <c r="IW133" s="34"/>
      <c r="IX133" s="34"/>
      <c r="IY133" s="34"/>
      <c r="IZ133" s="34"/>
      <c r="JA133" s="34"/>
      <c r="JB133" s="34"/>
      <c r="JC133" s="34"/>
      <c r="JD133" s="34"/>
      <c r="JE133" s="34"/>
      <c r="JF133" s="34"/>
      <c r="JG133" s="34"/>
      <c r="JH133" s="34"/>
      <c r="JI133" s="34"/>
      <c r="JJ133" s="34"/>
      <c r="JK133" s="34"/>
      <c r="JL133" s="34"/>
      <c r="JM133" s="34"/>
      <c r="JN133" s="34"/>
      <c r="JO133" s="34"/>
      <c r="JP133" s="34"/>
      <c r="JQ133" s="34"/>
      <c r="JR133" s="34"/>
      <c r="JS133" s="34"/>
      <c r="JT133" s="34"/>
      <c r="JU133" s="34"/>
      <c r="JV133" s="34"/>
      <c r="JW133" s="34"/>
      <c r="JX133" s="34"/>
      <c r="JY133" s="34"/>
      <c r="JZ133" s="34"/>
      <c r="KA133" s="34"/>
      <c r="KB133" s="34"/>
      <c r="KC133" s="34"/>
      <c r="KD133" s="34"/>
      <c r="KE133" s="34"/>
      <c r="KF133" s="34"/>
      <c r="KG133" s="34"/>
      <c r="KH133" s="34"/>
      <c r="KI133" s="34"/>
      <c r="KJ133" s="34"/>
      <c r="KK133" s="34"/>
      <c r="KL133" s="34"/>
      <c r="KM133" s="34"/>
      <c r="KN133" s="34"/>
      <c r="KO133" s="34"/>
      <c r="KP133" s="34"/>
      <c r="KQ133" s="34"/>
      <c r="KR133" s="34"/>
      <c r="KS133" s="34"/>
      <c r="KT133" s="34"/>
      <c r="KU133" s="34"/>
      <c r="KV133" s="34"/>
      <c r="KW133" s="34"/>
      <c r="KX133" s="34"/>
      <c r="KY133" s="34"/>
      <c r="KZ133" s="34"/>
      <c r="LA133" s="34"/>
      <c r="LB133" s="34"/>
      <c r="LC133" s="34"/>
      <c r="LD133" s="34"/>
      <c r="LE133" s="34"/>
      <c r="LF133" s="34"/>
      <c r="LG133" s="34"/>
      <c r="LH133" s="34"/>
      <c r="LI133" s="34"/>
      <c r="LJ133" s="34"/>
      <c r="LK133" s="34"/>
      <c r="LL133" s="34"/>
      <c r="LM133" s="34"/>
      <c r="LN133" s="34"/>
      <c r="LO133" s="34"/>
      <c r="LP133" s="34"/>
      <c r="LQ133" s="34"/>
      <c r="LR133" s="34"/>
      <c r="LS133" s="34"/>
      <c r="LT133" s="34"/>
      <c r="LU133" s="34"/>
      <c r="LV133" s="34"/>
      <c r="LW133" s="34"/>
      <c r="LX133" s="34"/>
      <c r="LY133" s="34"/>
      <c r="LZ133" s="34"/>
      <c r="MA133" s="34"/>
      <c r="MB133" s="34"/>
      <c r="MC133" s="34"/>
      <c r="MD133" s="34"/>
      <c r="ME133" s="34"/>
      <c r="MF133" s="34"/>
      <c r="MG133" s="34"/>
      <c r="MH133" s="34"/>
      <c r="MI133" s="34"/>
      <c r="MJ133" s="34"/>
      <c r="MK133" s="34"/>
      <c r="ML133" s="34"/>
      <c r="MM133" s="34"/>
      <c r="MN133" s="34"/>
      <c r="MO133" s="34"/>
      <c r="MP133" s="34"/>
      <c r="MQ133" s="34"/>
      <c r="MR133" s="34"/>
      <c r="MS133" s="34"/>
      <c r="MT133" s="34"/>
      <c r="MU133" s="34"/>
      <c r="MV133" s="34"/>
      <c r="MW133" s="34"/>
      <c r="MX133" s="34"/>
      <c r="MY133" s="34"/>
      <c r="MZ133" s="34"/>
      <c r="NA133" s="34"/>
      <c r="NB133" s="34"/>
      <c r="NC133" s="34"/>
      <c r="ND133" s="34"/>
      <c r="NE133" s="34"/>
      <c r="NF133" s="34"/>
      <c r="NG133" s="34"/>
      <c r="NH133" s="34"/>
      <c r="NI133" s="34"/>
      <c r="NJ133" s="34"/>
      <c r="NK133" s="34"/>
      <c r="NL133" s="34"/>
      <c r="NM133" s="34"/>
      <c r="NN133" s="34"/>
      <c r="NO133" s="34"/>
      <c r="NP133" s="34"/>
      <c r="NQ133" s="34"/>
      <c r="NR133" s="34"/>
      <c r="NS133" s="34"/>
      <c r="NT133" s="34"/>
      <c r="NU133" s="34"/>
      <c r="NV133" s="34"/>
      <c r="NW133" s="34"/>
      <c r="NX133" s="34"/>
      <c r="NY133" s="34"/>
      <c r="NZ133" s="34"/>
      <c r="OA133" s="34"/>
      <c r="OB133" s="34"/>
      <c r="OC133" s="34"/>
      <c r="OD133" s="34"/>
      <c r="OE133" s="34"/>
      <c r="OF133" s="34"/>
      <c r="OG133" s="34"/>
    </row>
    <row r="134" spans="1:397" s="35" customFormat="1">
      <c r="A134" s="36">
        <v>51540</v>
      </c>
      <c r="B134" s="37" t="s">
        <v>387</v>
      </c>
      <c r="C134" s="27">
        <v>8470955.7741891984</v>
      </c>
      <c r="D134" s="28">
        <v>8.5508700000000003E-3</v>
      </c>
      <c r="E134" s="27">
        <v>932634.38</v>
      </c>
      <c r="F134" s="63">
        <v>7717887.805863779</v>
      </c>
      <c r="G134" s="64">
        <v>8650522.1858637799</v>
      </c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34"/>
      <c r="FB134" s="34"/>
      <c r="FC134" s="34"/>
      <c r="FD134" s="34"/>
      <c r="FE134" s="34"/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  <c r="FZ134" s="34"/>
      <c r="GA134" s="34"/>
      <c r="GB134" s="34"/>
      <c r="GC134" s="34"/>
      <c r="GD134" s="34"/>
      <c r="GE134" s="34"/>
      <c r="GF134" s="34"/>
      <c r="GG134" s="34"/>
      <c r="GH134" s="34"/>
      <c r="GI134" s="34"/>
      <c r="GJ134" s="34"/>
      <c r="GK134" s="34"/>
      <c r="GL134" s="34"/>
      <c r="GM134" s="34"/>
      <c r="GN134" s="34"/>
      <c r="GO134" s="34"/>
      <c r="GP134" s="34"/>
      <c r="GQ134" s="34"/>
      <c r="GR134" s="34"/>
      <c r="GS134" s="34"/>
      <c r="GT134" s="34"/>
      <c r="GU134" s="34"/>
      <c r="GV134" s="34"/>
      <c r="GW134" s="34"/>
      <c r="GX134" s="34"/>
      <c r="GY134" s="34"/>
      <c r="GZ134" s="34"/>
      <c r="HA134" s="34"/>
      <c r="HB134" s="34"/>
      <c r="HC134" s="34"/>
      <c r="HD134" s="34"/>
      <c r="HE134" s="34"/>
      <c r="HF134" s="34"/>
      <c r="HG134" s="34"/>
      <c r="HH134" s="34"/>
      <c r="HI134" s="34"/>
      <c r="HJ134" s="34"/>
      <c r="HK134" s="34"/>
      <c r="HL134" s="34"/>
      <c r="HM134" s="34"/>
      <c r="HN134" s="34"/>
      <c r="HO134" s="34"/>
      <c r="HP134" s="34"/>
      <c r="HQ134" s="34"/>
      <c r="HR134" s="34"/>
      <c r="HS134" s="34"/>
      <c r="HT134" s="34"/>
      <c r="HU134" s="34"/>
      <c r="HV134" s="34"/>
      <c r="HW134" s="34"/>
      <c r="HX134" s="34"/>
      <c r="HY134" s="34"/>
      <c r="HZ134" s="34"/>
      <c r="IA134" s="34"/>
      <c r="IB134" s="34"/>
      <c r="IC134" s="34"/>
      <c r="ID134" s="34"/>
      <c r="IE134" s="34"/>
      <c r="IF134" s="34"/>
      <c r="IG134" s="34"/>
      <c r="IH134" s="34"/>
      <c r="II134" s="34"/>
      <c r="IJ134" s="34"/>
      <c r="IK134" s="34"/>
      <c r="IL134" s="34"/>
      <c r="IM134" s="34"/>
      <c r="IN134" s="34"/>
      <c r="IO134" s="34"/>
      <c r="IP134" s="34"/>
      <c r="IQ134" s="34"/>
      <c r="IR134" s="34"/>
      <c r="IS134" s="34"/>
      <c r="IT134" s="34"/>
      <c r="IU134" s="34"/>
      <c r="IV134" s="34"/>
      <c r="IW134" s="34"/>
      <c r="IX134" s="34"/>
      <c r="IY134" s="34"/>
      <c r="IZ134" s="34"/>
      <c r="JA134" s="34"/>
      <c r="JB134" s="34"/>
      <c r="JC134" s="34"/>
      <c r="JD134" s="34"/>
      <c r="JE134" s="34"/>
      <c r="JF134" s="34"/>
      <c r="JG134" s="34"/>
      <c r="JH134" s="34"/>
      <c r="JI134" s="34"/>
      <c r="JJ134" s="34"/>
      <c r="JK134" s="34"/>
      <c r="JL134" s="34"/>
      <c r="JM134" s="34"/>
      <c r="JN134" s="34"/>
      <c r="JO134" s="34"/>
      <c r="JP134" s="34"/>
      <c r="JQ134" s="34"/>
      <c r="JR134" s="34"/>
      <c r="JS134" s="34"/>
      <c r="JT134" s="34"/>
      <c r="JU134" s="34"/>
      <c r="JV134" s="34"/>
      <c r="JW134" s="34"/>
      <c r="JX134" s="34"/>
      <c r="JY134" s="34"/>
      <c r="JZ134" s="34"/>
      <c r="KA134" s="34"/>
      <c r="KB134" s="34"/>
      <c r="KC134" s="34"/>
      <c r="KD134" s="34"/>
      <c r="KE134" s="34"/>
      <c r="KF134" s="34"/>
      <c r="KG134" s="34"/>
      <c r="KH134" s="34"/>
      <c r="KI134" s="34"/>
      <c r="KJ134" s="34"/>
      <c r="KK134" s="34"/>
      <c r="KL134" s="34"/>
      <c r="KM134" s="34"/>
      <c r="KN134" s="34"/>
      <c r="KO134" s="34"/>
      <c r="KP134" s="34"/>
      <c r="KQ134" s="34"/>
      <c r="KR134" s="34"/>
      <c r="KS134" s="34"/>
      <c r="KT134" s="34"/>
      <c r="KU134" s="34"/>
      <c r="KV134" s="34"/>
      <c r="KW134" s="34"/>
      <c r="KX134" s="34"/>
      <c r="KY134" s="34"/>
      <c r="KZ134" s="34"/>
      <c r="LA134" s="34"/>
      <c r="LB134" s="34"/>
      <c r="LC134" s="34"/>
      <c r="LD134" s="34"/>
      <c r="LE134" s="34"/>
      <c r="LF134" s="34"/>
      <c r="LG134" s="34"/>
      <c r="LH134" s="34"/>
      <c r="LI134" s="34"/>
      <c r="LJ134" s="34"/>
      <c r="LK134" s="34"/>
      <c r="LL134" s="34"/>
      <c r="LM134" s="34"/>
      <c r="LN134" s="34"/>
      <c r="LO134" s="34"/>
      <c r="LP134" s="34"/>
      <c r="LQ134" s="34"/>
      <c r="LR134" s="34"/>
      <c r="LS134" s="34"/>
      <c r="LT134" s="34"/>
      <c r="LU134" s="34"/>
      <c r="LV134" s="34"/>
      <c r="LW134" s="34"/>
      <c r="LX134" s="34"/>
      <c r="LY134" s="34"/>
      <c r="LZ134" s="34"/>
      <c r="MA134" s="34"/>
      <c r="MB134" s="34"/>
      <c r="MC134" s="34"/>
      <c r="MD134" s="34"/>
      <c r="ME134" s="34"/>
      <c r="MF134" s="34"/>
      <c r="MG134" s="34"/>
      <c r="MH134" s="34"/>
      <c r="MI134" s="34"/>
      <c r="MJ134" s="34"/>
      <c r="MK134" s="34"/>
      <c r="ML134" s="34"/>
      <c r="MM134" s="34"/>
      <c r="MN134" s="34"/>
      <c r="MO134" s="34"/>
      <c r="MP134" s="34"/>
      <c r="MQ134" s="34"/>
      <c r="MR134" s="34"/>
      <c r="MS134" s="34"/>
      <c r="MT134" s="34"/>
      <c r="MU134" s="34"/>
      <c r="MV134" s="34"/>
      <c r="MW134" s="34"/>
      <c r="MX134" s="34"/>
      <c r="MY134" s="34"/>
      <c r="MZ134" s="34"/>
      <c r="NA134" s="34"/>
      <c r="NB134" s="34"/>
      <c r="NC134" s="34"/>
      <c r="ND134" s="34"/>
      <c r="NE134" s="34"/>
      <c r="NF134" s="34"/>
      <c r="NG134" s="34"/>
      <c r="NH134" s="34"/>
      <c r="NI134" s="34"/>
      <c r="NJ134" s="34"/>
      <c r="NK134" s="34"/>
      <c r="NL134" s="34"/>
      <c r="NM134" s="34"/>
      <c r="NN134" s="34"/>
      <c r="NO134" s="34"/>
      <c r="NP134" s="34"/>
      <c r="NQ134" s="34"/>
      <c r="NR134" s="34"/>
      <c r="NS134" s="34"/>
      <c r="NT134" s="34"/>
      <c r="NU134" s="34"/>
      <c r="NV134" s="34"/>
      <c r="NW134" s="34"/>
      <c r="NX134" s="34"/>
      <c r="NY134" s="34"/>
      <c r="NZ134" s="34"/>
      <c r="OA134" s="34"/>
      <c r="OB134" s="34"/>
      <c r="OC134" s="34"/>
      <c r="OD134" s="34"/>
      <c r="OE134" s="34"/>
      <c r="OF134" s="34"/>
      <c r="OG134" s="34"/>
    </row>
    <row r="135" spans="1:397" s="35" customFormat="1">
      <c r="A135" s="36">
        <v>51545</v>
      </c>
      <c r="B135" s="37" t="s">
        <v>388</v>
      </c>
      <c r="C135" s="27">
        <v>4513123.6026829705</v>
      </c>
      <c r="D135" s="28">
        <v>4.5557000000000002E-3</v>
      </c>
      <c r="E135" s="27">
        <v>528120.66</v>
      </c>
      <c r="F135" s="63">
        <v>4111906.9144044546</v>
      </c>
      <c r="G135" s="64">
        <v>4640027.5744044548</v>
      </c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34"/>
      <c r="FB135" s="34"/>
      <c r="FC135" s="34"/>
      <c r="FD135" s="34"/>
      <c r="FE135" s="34"/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  <c r="FZ135" s="34"/>
      <c r="GA135" s="34"/>
      <c r="GB135" s="34"/>
      <c r="GC135" s="34"/>
      <c r="GD135" s="34"/>
      <c r="GE135" s="34"/>
      <c r="GF135" s="34"/>
      <c r="GG135" s="34"/>
      <c r="GH135" s="34"/>
      <c r="GI135" s="34"/>
      <c r="GJ135" s="34"/>
      <c r="GK135" s="34"/>
      <c r="GL135" s="34"/>
      <c r="GM135" s="34"/>
      <c r="GN135" s="34"/>
      <c r="GO135" s="34"/>
      <c r="GP135" s="34"/>
      <c r="GQ135" s="34"/>
      <c r="GR135" s="34"/>
      <c r="GS135" s="34"/>
      <c r="GT135" s="34"/>
      <c r="GU135" s="34"/>
      <c r="GV135" s="34"/>
      <c r="GW135" s="34"/>
      <c r="GX135" s="34"/>
      <c r="GY135" s="34"/>
      <c r="GZ135" s="34"/>
      <c r="HA135" s="34"/>
      <c r="HB135" s="34"/>
      <c r="HC135" s="34"/>
      <c r="HD135" s="34"/>
      <c r="HE135" s="34"/>
      <c r="HF135" s="34"/>
      <c r="HG135" s="34"/>
      <c r="HH135" s="34"/>
      <c r="HI135" s="34"/>
      <c r="HJ135" s="34"/>
      <c r="HK135" s="34"/>
      <c r="HL135" s="34"/>
      <c r="HM135" s="34"/>
      <c r="HN135" s="34"/>
      <c r="HO135" s="34"/>
      <c r="HP135" s="34"/>
      <c r="HQ135" s="34"/>
      <c r="HR135" s="34"/>
      <c r="HS135" s="34"/>
      <c r="HT135" s="34"/>
      <c r="HU135" s="34"/>
      <c r="HV135" s="34"/>
      <c r="HW135" s="34"/>
      <c r="HX135" s="34"/>
      <c r="HY135" s="34"/>
      <c r="HZ135" s="34"/>
      <c r="IA135" s="34"/>
      <c r="IB135" s="34"/>
      <c r="IC135" s="34"/>
      <c r="ID135" s="34"/>
      <c r="IE135" s="34"/>
      <c r="IF135" s="34"/>
      <c r="IG135" s="34"/>
      <c r="IH135" s="34"/>
      <c r="II135" s="34"/>
      <c r="IJ135" s="34"/>
      <c r="IK135" s="34"/>
      <c r="IL135" s="34"/>
      <c r="IM135" s="34"/>
      <c r="IN135" s="34"/>
      <c r="IO135" s="34"/>
      <c r="IP135" s="34"/>
      <c r="IQ135" s="34"/>
      <c r="IR135" s="34"/>
      <c r="IS135" s="34"/>
      <c r="IT135" s="34"/>
      <c r="IU135" s="34"/>
      <c r="IV135" s="34"/>
      <c r="IW135" s="34"/>
      <c r="IX135" s="34"/>
      <c r="IY135" s="34"/>
      <c r="IZ135" s="34"/>
      <c r="JA135" s="34"/>
      <c r="JB135" s="34"/>
      <c r="JC135" s="34"/>
      <c r="JD135" s="34"/>
      <c r="JE135" s="34"/>
      <c r="JF135" s="34"/>
      <c r="JG135" s="34"/>
      <c r="JH135" s="34"/>
      <c r="JI135" s="34"/>
      <c r="JJ135" s="34"/>
      <c r="JK135" s="34"/>
      <c r="JL135" s="34"/>
      <c r="JM135" s="34"/>
      <c r="JN135" s="34"/>
      <c r="JO135" s="34"/>
      <c r="JP135" s="34"/>
      <c r="JQ135" s="34"/>
      <c r="JR135" s="34"/>
      <c r="JS135" s="34"/>
      <c r="JT135" s="34"/>
      <c r="JU135" s="34"/>
      <c r="JV135" s="34"/>
      <c r="JW135" s="34"/>
      <c r="JX135" s="34"/>
      <c r="JY135" s="34"/>
      <c r="JZ135" s="34"/>
      <c r="KA135" s="34"/>
      <c r="KB135" s="34"/>
      <c r="KC135" s="34"/>
      <c r="KD135" s="34"/>
      <c r="KE135" s="34"/>
      <c r="KF135" s="34"/>
      <c r="KG135" s="34"/>
      <c r="KH135" s="34"/>
      <c r="KI135" s="34"/>
      <c r="KJ135" s="34"/>
      <c r="KK135" s="34"/>
      <c r="KL135" s="34"/>
      <c r="KM135" s="34"/>
      <c r="KN135" s="34"/>
      <c r="KO135" s="34"/>
      <c r="KP135" s="34"/>
      <c r="KQ135" s="34"/>
      <c r="KR135" s="34"/>
      <c r="KS135" s="34"/>
      <c r="KT135" s="34"/>
      <c r="KU135" s="34"/>
      <c r="KV135" s="34"/>
      <c r="KW135" s="34"/>
      <c r="KX135" s="34"/>
      <c r="KY135" s="34"/>
      <c r="KZ135" s="34"/>
      <c r="LA135" s="34"/>
      <c r="LB135" s="34"/>
      <c r="LC135" s="34"/>
      <c r="LD135" s="34"/>
      <c r="LE135" s="34"/>
      <c r="LF135" s="34"/>
      <c r="LG135" s="34"/>
      <c r="LH135" s="34"/>
      <c r="LI135" s="34"/>
      <c r="LJ135" s="34"/>
      <c r="LK135" s="34"/>
      <c r="LL135" s="34"/>
      <c r="LM135" s="34"/>
      <c r="LN135" s="34"/>
      <c r="LO135" s="34"/>
      <c r="LP135" s="34"/>
      <c r="LQ135" s="34"/>
      <c r="LR135" s="34"/>
      <c r="LS135" s="34"/>
      <c r="LT135" s="34"/>
      <c r="LU135" s="34"/>
      <c r="LV135" s="34"/>
      <c r="LW135" s="34"/>
      <c r="LX135" s="34"/>
      <c r="LY135" s="34"/>
      <c r="LZ135" s="34"/>
      <c r="MA135" s="34"/>
      <c r="MB135" s="34"/>
      <c r="MC135" s="34"/>
      <c r="MD135" s="34"/>
      <c r="ME135" s="34"/>
      <c r="MF135" s="34"/>
      <c r="MG135" s="34"/>
      <c r="MH135" s="34"/>
      <c r="MI135" s="34"/>
      <c r="MJ135" s="34"/>
      <c r="MK135" s="34"/>
      <c r="ML135" s="34"/>
      <c r="MM135" s="34"/>
      <c r="MN135" s="34"/>
      <c r="MO135" s="34"/>
      <c r="MP135" s="34"/>
      <c r="MQ135" s="34"/>
      <c r="MR135" s="34"/>
      <c r="MS135" s="34"/>
      <c r="MT135" s="34"/>
      <c r="MU135" s="34"/>
      <c r="MV135" s="34"/>
      <c r="MW135" s="34"/>
      <c r="MX135" s="34"/>
      <c r="MY135" s="34"/>
      <c r="MZ135" s="34"/>
      <c r="NA135" s="34"/>
      <c r="NB135" s="34"/>
      <c r="NC135" s="34"/>
      <c r="ND135" s="34"/>
      <c r="NE135" s="34"/>
      <c r="NF135" s="34"/>
      <c r="NG135" s="34"/>
      <c r="NH135" s="34"/>
      <c r="NI135" s="34"/>
      <c r="NJ135" s="34"/>
      <c r="NK135" s="34"/>
      <c r="NL135" s="34"/>
      <c r="NM135" s="34"/>
      <c r="NN135" s="34"/>
      <c r="NO135" s="34"/>
      <c r="NP135" s="34"/>
      <c r="NQ135" s="34"/>
      <c r="NR135" s="34"/>
      <c r="NS135" s="34"/>
      <c r="NT135" s="34"/>
      <c r="NU135" s="34"/>
      <c r="NV135" s="34"/>
      <c r="NW135" s="34"/>
      <c r="NX135" s="34"/>
      <c r="NY135" s="34"/>
      <c r="NZ135" s="34"/>
      <c r="OA135" s="34"/>
      <c r="OB135" s="34"/>
      <c r="OC135" s="34"/>
      <c r="OD135" s="34"/>
      <c r="OE135" s="34"/>
      <c r="OF135" s="34"/>
      <c r="OG135" s="34"/>
    </row>
    <row r="136" spans="1:397" s="35" customFormat="1">
      <c r="A136" s="36">
        <v>51555</v>
      </c>
      <c r="B136" s="37" t="s">
        <v>389</v>
      </c>
      <c r="C136" s="27">
        <v>1527252.0432232649</v>
      </c>
      <c r="D136" s="28">
        <v>1.54166E-3</v>
      </c>
      <c r="E136" s="27">
        <v>180243.37</v>
      </c>
      <c r="F136" s="63">
        <v>1391479.3365807165</v>
      </c>
      <c r="G136" s="64">
        <v>1571722.7065807167</v>
      </c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  <c r="NQ136" s="34"/>
      <c r="NR136" s="34"/>
      <c r="NS136" s="34"/>
      <c r="NT136" s="34"/>
      <c r="NU136" s="34"/>
      <c r="NV136" s="34"/>
      <c r="NW136" s="34"/>
      <c r="NX136" s="34"/>
      <c r="NY136" s="34"/>
      <c r="NZ136" s="34"/>
      <c r="OA136" s="34"/>
      <c r="OB136" s="34"/>
      <c r="OC136" s="34"/>
      <c r="OD136" s="34"/>
      <c r="OE136" s="34"/>
      <c r="OF136" s="34"/>
      <c r="OG136" s="34"/>
    </row>
    <row r="137" spans="1:397" s="35" customFormat="1">
      <c r="A137" s="36">
        <v>53721</v>
      </c>
      <c r="B137" s="37" t="s">
        <v>391</v>
      </c>
      <c r="C137" s="27">
        <v>16393376.379240481</v>
      </c>
      <c r="D137" s="28">
        <v>1.6548029999999998E-2</v>
      </c>
      <c r="E137" s="27">
        <v>1934718.0499999998</v>
      </c>
      <c r="F137" s="63">
        <v>14936005.219126003</v>
      </c>
      <c r="G137" s="64">
        <v>16870723.269126002</v>
      </c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  <c r="NQ137" s="34"/>
      <c r="NR137" s="34"/>
      <c r="NS137" s="34"/>
      <c r="NT137" s="34"/>
      <c r="NU137" s="34"/>
      <c r="NV137" s="34"/>
      <c r="NW137" s="34"/>
      <c r="NX137" s="34"/>
      <c r="NY137" s="34"/>
      <c r="NZ137" s="34"/>
      <c r="OA137" s="34"/>
      <c r="OB137" s="34"/>
      <c r="OC137" s="34"/>
      <c r="OD137" s="34"/>
      <c r="OE137" s="34"/>
      <c r="OF137" s="34"/>
      <c r="OG137" s="34"/>
    </row>
    <row r="138" spans="1:397" s="35" customFormat="1">
      <c r="A138" s="36">
        <v>53723</v>
      </c>
      <c r="B138" s="37" t="s">
        <v>392</v>
      </c>
      <c r="C138" s="27">
        <v>5564821.9759472972</v>
      </c>
      <c r="D138" s="28">
        <v>5.6173200000000003E-3</v>
      </c>
      <c r="E138" s="27">
        <v>656748.61</v>
      </c>
      <c r="F138" s="63">
        <v>5070109.3022855828</v>
      </c>
      <c r="G138" s="64">
        <v>5726857.9122855831</v>
      </c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  <c r="NQ138" s="34"/>
      <c r="NR138" s="34"/>
      <c r="NS138" s="34"/>
      <c r="NT138" s="34"/>
      <c r="NU138" s="34"/>
      <c r="NV138" s="34"/>
      <c r="NW138" s="34"/>
      <c r="NX138" s="34"/>
      <c r="NY138" s="34"/>
      <c r="NZ138" s="34"/>
      <c r="OA138" s="34"/>
      <c r="OB138" s="34"/>
      <c r="OC138" s="34"/>
      <c r="OD138" s="34"/>
      <c r="OE138" s="34"/>
      <c r="OF138" s="34"/>
      <c r="OG138" s="34"/>
    </row>
    <row r="139" spans="1:397" s="35" customFormat="1">
      <c r="A139" s="36">
        <v>53725</v>
      </c>
      <c r="B139" s="37" t="s">
        <v>394</v>
      </c>
      <c r="C139" s="27">
        <v>6802852.5085787103</v>
      </c>
      <c r="D139" s="28">
        <v>6.8670299999999997E-3</v>
      </c>
      <c r="E139" s="27">
        <v>802877.52</v>
      </c>
      <c r="F139" s="63">
        <v>6198078.9205660634</v>
      </c>
      <c r="G139" s="64">
        <v>7000956.4405660629</v>
      </c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  <c r="NQ139" s="34"/>
      <c r="NR139" s="34"/>
      <c r="NS139" s="34"/>
      <c r="NT139" s="34"/>
      <c r="NU139" s="34"/>
      <c r="NV139" s="34"/>
      <c r="NW139" s="34"/>
      <c r="NX139" s="34"/>
      <c r="NY139" s="34"/>
      <c r="NZ139" s="34"/>
      <c r="OA139" s="34"/>
      <c r="OB139" s="34"/>
      <c r="OC139" s="34"/>
      <c r="OD139" s="34"/>
      <c r="OE139" s="34"/>
      <c r="OF139" s="34"/>
      <c r="OG139" s="34"/>
    </row>
    <row r="140" spans="1:397" s="35" customFormat="1">
      <c r="A140" s="36">
        <v>53727</v>
      </c>
      <c r="B140" s="37" t="s">
        <v>395</v>
      </c>
      <c r="C140" s="27">
        <v>14463145.996991521</v>
      </c>
      <c r="D140" s="28">
        <v>1.4599590000000001E-2</v>
      </c>
      <c r="E140" s="27">
        <v>1706928.65</v>
      </c>
      <c r="F140" s="63">
        <v>13177372.317858975</v>
      </c>
      <c r="G140" s="64">
        <v>14884300.967858976</v>
      </c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  <c r="NQ140" s="34"/>
      <c r="NR140" s="34"/>
      <c r="NS140" s="34"/>
      <c r="NT140" s="34"/>
      <c r="NU140" s="34"/>
      <c r="NV140" s="34"/>
      <c r="NW140" s="34"/>
      <c r="NX140" s="34"/>
      <c r="NY140" s="34"/>
      <c r="NZ140" s="34"/>
      <c r="OA140" s="34"/>
      <c r="OB140" s="34"/>
      <c r="OC140" s="34"/>
      <c r="OD140" s="34"/>
      <c r="OE140" s="34"/>
      <c r="OF140" s="34"/>
      <c r="OG140" s="34"/>
    </row>
    <row r="141" spans="1:397" s="35" customFormat="1">
      <c r="A141" s="36">
        <v>53728</v>
      </c>
      <c r="B141" s="37" t="s">
        <v>396</v>
      </c>
      <c r="C141" s="27">
        <v>14752981.713223264</v>
      </c>
      <c r="D141" s="28">
        <v>1.489216E-2</v>
      </c>
      <c r="E141" s="27">
        <v>1742278.56</v>
      </c>
      <c r="F141" s="63">
        <v>13441441.638917716</v>
      </c>
      <c r="G141" s="64">
        <v>15183720.198917717</v>
      </c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  <c r="NQ141" s="34"/>
      <c r="NR141" s="34"/>
      <c r="NS141" s="34"/>
      <c r="NT141" s="34"/>
      <c r="NU141" s="34"/>
      <c r="NV141" s="34"/>
      <c r="NW141" s="34"/>
      <c r="NX141" s="34"/>
      <c r="NY141" s="34"/>
      <c r="NZ141" s="34"/>
      <c r="OA141" s="34"/>
      <c r="OB141" s="34"/>
      <c r="OC141" s="34"/>
      <c r="OD141" s="34"/>
      <c r="OE141" s="34"/>
      <c r="OF141" s="34"/>
      <c r="OG141" s="34"/>
    </row>
    <row r="142" spans="1:397" s="35" customFormat="1">
      <c r="A142" s="36">
        <v>53729</v>
      </c>
      <c r="B142" s="37" t="s">
        <v>123</v>
      </c>
      <c r="C142" s="27">
        <v>10921824.501673808</v>
      </c>
      <c r="D142" s="28">
        <v>1.1024859999999999E-2</v>
      </c>
      <c r="E142" s="27">
        <v>1288986.77</v>
      </c>
      <c r="F142" s="63">
        <v>9950874.3034750074</v>
      </c>
      <c r="G142" s="64">
        <v>11239861.073475007</v>
      </c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  <c r="NQ142" s="34"/>
      <c r="NR142" s="34"/>
      <c r="NS142" s="34"/>
      <c r="NT142" s="34"/>
      <c r="NU142" s="34"/>
      <c r="NV142" s="34"/>
      <c r="NW142" s="34"/>
      <c r="NX142" s="34"/>
      <c r="NY142" s="34"/>
      <c r="NZ142" s="34"/>
      <c r="OA142" s="34"/>
      <c r="OB142" s="34"/>
      <c r="OC142" s="34"/>
      <c r="OD142" s="34"/>
      <c r="OE142" s="34"/>
      <c r="OF142" s="34"/>
      <c r="OG142" s="34"/>
    </row>
    <row r="143" spans="1:397" s="35" customFormat="1">
      <c r="A143" s="36">
        <v>53730</v>
      </c>
      <c r="B143" s="37" t="s">
        <v>397</v>
      </c>
      <c r="C143" s="27">
        <v>613898.53707368998</v>
      </c>
      <c r="D143" s="28">
        <v>6.1969E-4</v>
      </c>
      <c r="E143" s="27">
        <v>72454.849999999991</v>
      </c>
      <c r="F143" s="63">
        <v>559322.95712783898</v>
      </c>
      <c r="G143" s="64">
        <v>631777.80712783895</v>
      </c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  <c r="NQ143" s="34"/>
      <c r="NR143" s="34"/>
      <c r="NS143" s="34"/>
      <c r="NT143" s="34"/>
      <c r="NU143" s="34"/>
      <c r="NV143" s="34"/>
      <c r="NW143" s="34"/>
      <c r="NX143" s="34"/>
      <c r="NY143" s="34"/>
      <c r="NZ143" s="34"/>
      <c r="OA143" s="34"/>
      <c r="OB143" s="34"/>
      <c r="OC143" s="34"/>
      <c r="OD143" s="34"/>
      <c r="OE143" s="34"/>
      <c r="OF143" s="34"/>
      <c r="OG143" s="34"/>
    </row>
    <row r="144" spans="1:397" s="35" customFormat="1">
      <c r="A144" s="36">
        <v>53736</v>
      </c>
      <c r="B144" s="37" t="s">
        <v>398</v>
      </c>
      <c r="C144" s="27">
        <v>137436437.1602644</v>
      </c>
      <c r="D144" s="28">
        <v>0.138733</v>
      </c>
      <c r="E144" s="27">
        <v>16302059.98</v>
      </c>
      <c r="F144" s="63">
        <v>125218337.89671689</v>
      </c>
      <c r="G144" s="64">
        <v>141520397.87671688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  <c r="NQ144" s="34"/>
      <c r="NR144" s="34"/>
      <c r="NS144" s="34"/>
      <c r="NT144" s="34"/>
      <c r="NU144" s="34"/>
      <c r="NV144" s="34"/>
      <c r="NW144" s="34"/>
      <c r="NX144" s="34"/>
      <c r="NY144" s="34"/>
      <c r="NZ144" s="34"/>
      <c r="OA144" s="34"/>
      <c r="OB144" s="34"/>
      <c r="OC144" s="34"/>
      <c r="OD144" s="34"/>
      <c r="OE144" s="34"/>
      <c r="OF144" s="34"/>
      <c r="OG144" s="34"/>
    </row>
    <row r="145" spans="1:397" s="35" customFormat="1">
      <c r="A145" s="36">
        <v>53739</v>
      </c>
      <c r="B145" s="37" t="s">
        <v>460</v>
      </c>
      <c r="C145" s="27">
        <v>24122.431179693642</v>
      </c>
      <c r="D145" s="28">
        <v>2.4349999999999999E-5</v>
      </c>
      <c r="E145" s="27">
        <v>2893.8900000000003</v>
      </c>
      <c r="F145" s="63">
        <v>21977.947047818878</v>
      </c>
      <c r="G145" s="64">
        <v>24871.837047818877</v>
      </c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  <c r="NQ145" s="34"/>
      <c r="NR145" s="34"/>
      <c r="NS145" s="34"/>
      <c r="NT145" s="34"/>
      <c r="NU145" s="34"/>
      <c r="NV145" s="34"/>
      <c r="NW145" s="34"/>
      <c r="NX145" s="34"/>
      <c r="NY145" s="34"/>
      <c r="NZ145" s="34"/>
      <c r="OA145" s="34"/>
      <c r="OB145" s="34"/>
      <c r="OC145" s="34"/>
      <c r="OD145" s="34"/>
      <c r="OE145" s="34"/>
      <c r="OF145" s="34"/>
      <c r="OG145" s="34"/>
    </row>
    <row r="146" spans="1:397" s="35" customFormat="1">
      <c r="A146" s="36">
        <v>53746</v>
      </c>
      <c r="B146" s="37" t="s">
        <v>399</v>
      </c>
      <c r="C146" s="27">
        <v>6065201.4416090325</v>
      </c>
      <c r="D146" s="28">
        <v>6.1224199999999999E-3</v>
      </c>
      <c r="E146" s="27">
        <v>715810.7</v>
      </c>
      <c r="F146" s="63">
        <v>5526005.0334499897</v>
      </c>
      <c r="G146" s="64">
        <v>6241815.7334499899</v>
      </c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  <c r="NQ146" s="34"/>
      <c r="NR146" s="34"/>
      <c r="NS146" s="34"/>
      <c r="NT146" s="34"/>
      <c r="NU146" s="34"/>
      <c r="NV146" s="34"/>
      <c r="NW146" s="34"/>
      <c r="NX146" s="34"/>
      <c r="NY146" s="34"/>
      <c r="NZ146" s="34"/>
      <c r="OA146" s="34"/>
      <c r="OB146" s="34"/>
      <c r="OC146" s="34"/>
      <c r="OD146" s="34"/>
      <c r="OE146" s="34"/>
      <c r="OF146" s="34"/>
      <c r="OG146" s="34"/>
    </row>
    <row r="147" spans="1:397" s="35" customFormat="1">
      <c r="A147" s="36">
        <v>53767</v>
      </c>
      <c r="B147" s="37" t="s">
        <v>400</v>
      </c>
      <c r="C147" s="27">
        <v>3774828.6104456605</v>
      </c>
      <c r="D147" s="28">
        <v>3.81044E-3</v>
      </c>
      <c r="E147" s="27">
        <v>445497.33999999997</v>
      </c>
      <c r="F147" s="63">
        <v>3439246.3469770416</v>
      </c>
      <c r="G147" s="64">
        <v>3884743.6869770414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  <c r="NQ147" s="34"/>
      <c r="NR147" s="34"/>
      <c r="NS147" s="34"/>
      <c r="NT147" s="34"/>
      <c r="NU147" s="34"/>
      <c r="NV147" s="34"/>
      <c r="NW147" s="34"/>
      <c r="NX147" s="34"/>
      <c r="NY147" s="34"/>
      <c r="NZ147" s="34"/>
      <c r="OA147" s="34"/>
      <c r="OB147" s="34"/>
      <c r="OC147" s="34"/>
      <c r="OD147" s="34"/>
      <c r="OE147" s="34"/>
      <c r="OF147" s="34"/>
      <c r="OG147" s="34"/>
    </row>
    <row r="148" spans="1:397" s="35" customFormat="1">
      <c r="A148" s="36">
        <v>54500</v>
      </c>
      <c r="B148" s="37" t="s">
        <v>401</v>
      </c>
      <c r="C148" s="27">
        <v>6123917.5194743481</v>
      </c>
      <c r="D148" s="28">
        <v>6.1816900000000001E-3</v>
      </c>
      <c r="E148" s="27">
        <v>722738.53</v>
      </c>
      <c r="F148" s="63">
        <v>5579501.2519930787</v>
      </c>
      <c r="G148" s="64">
        <v>6302239.781993079</v>
      </c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  <c r="NQ148" s="34"/>
      <c r="NR148" s="34"/>
      <c r="NS148" s="34"/>
      <c r="NT148" s="34"/>
      <c r="NU148" s="34"/>
      <c r="NV148" s="34"/>
      <c r="NW148" s="34"/>
      <c r="NX148" s="34"/>
      <c r="NY148" s="34"/>
      <c r="NZ148" s="34"/>
      <c r="OA148" s="34"/>
      <c r="OB148" s="34"/>
      <c r="OC148" s="34"/>
      <c r="OD148" s="34"/>
      <c r="OE148" s="34"/>
      <c r="OF148" s="34"/>
      <c r="OG148" s="34"/>
    </row>
    <row r="149" spans="1:397" s="35" customFormat="1">
      <c r="A149" s="36">
        <v>54515</v>
      </c>
      <c r="B149" s="37" t="s">
        <v>402</v>
      </c>
      <c r="C149" s="27">
        <v>20388615.655524746</v>
      </c>
      <c r="D149" s="28">
        <v>2.0580959999999999E-2</v>
      </c>
      <c r="E149" s="27">
        <v>2406272.0700000003</v>
      </c>
      <c r="F149" s="63">
        <v>18576067.723748595</v>
      </c>
      <c r="G149" s="64">
        <v>20982339.793748595</v>
      </c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  <c r="NQ149" s="34"/>
      <c r="NR149" s="34"/>
      <c r="NS149" s="34"/>
      <c r="NT149" s="34"/>
      <c r="NU149" s="34"/>
      <c r="NV149" s="34"/>
      <c r="NW149" s="34"/>
      <c r="NX149" s="34"/>
      <c r="NY149" s="34"/>
      <c r="NZ149" s="34"/>
      <c r="OA149" s="34"/>
      <c r="OB149" s="34"/>
      <c r="OC149" s="34"/>
      <c r="OD149" s="34"/>
      <c r="OE149" s="34"/>
      <c r="OF149" s="34"/>
      <c r="OG149" s="34"/>
    </row>
    <row r="150" spans="1:397" s="35" customFormat="1">
      <c r="A150" s="36">
        <v>54520</v>
      </c>
      <c r="B150" s="37" t="s">
        <v>124</v>
      </c>
      <c r="C150" s="27">
        <v>23794415.648362704</v>
      </c>
      <c r="D150" s="28">
        <v>2.4018890000000001E-2</v>
      </c>
      <c r="E150" s="27">
        <v>2808810.94</v>
      </c>
      <c r="F150" s="63">
        <v>21679092.09722326</v>
      </c>
      <c r="G150" s="64">
        <v>24487903.037223261</v>
      </c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  <c r="NQ150" s="34"/>
      <c r="NR150" s="34"/>
      <c r="NS150" s="34"/>
      <c r="NT150" s="34"/>
      <c r="NU150" s="34"/>
      <c r="NV150" s="34"/>
      <c r="NW150" s="34"/>
      <c r="NX150" s="34"/>
      <c r="NY150" s="34"/>
      <c r="NZ150" s="34"/>
      <c r="OA150" s="34"/>
      <c r="OB150" s="34"/>
      <c r="OC150" s="34"/>
      <c r="OD150" s="34"/>
      <c r="OE150" s="34"/>
      <c r="OF150" s="34"/>
      <c r="OG150" s="34"/>
    </row>
    <row r="151" spans="1:397" s="35" customFormat="1">
      <c r="A151" s="36">
        <v>54523</v>
      </c>
      <c r="B151" s="37" t="s">
        <v>403</v>
      </c>
      <c r="C151" s="27">
        <v>20175090.036778498</v>
      </c>
      <c r="D151" s="28">
        <v>2.0365419999999999E-2</v>
      </c>
      <c r="E151" s="27">
        <v>2381072.8199999998</v>
      </c>
      <c r="F151" s="63">
        <v>18381524.532508891</v>
      </c>
      <c r="G151" s="64">
        <v>20762597.352508891</v>
      </c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  <c r="NQ151" s="34"/>
      <c r="NR151" s="34"/>
      <c r="NS151" s="34"/>
      <c r="NT151" s="34"/>
      <c r="NU151" s="34"/>
      <c r="NV151" s="34"/>
      <c r="NW151" s="34"/>
      <c r="NX151" s="34"/>
      <c r="NY151" s="34"/>
      <c r="NZ151" s="34"/>
      <c r="OA151" s="34"/>
      <c r="OB151" s="34"/>
      <c r="OC151" s="34"/>
      <c r="OD151" s="34"/>
      <c r="OE151" s="34"/>
      <c r="OF151" s="34"/>
      <c r="OG151" s="34"/>
    </row>
    <row r="152" spans="1:397" s="35" customFormat="1">
      <c r="A152" s="36">
        <v>54525</v>
      </c>
      <c r="B152" s="37" t="s">
        <v>404</v>
      </c>
      <c r="C152" s="27">
        <v>5208523.2655535145</v>
      </c>
      <c r="D152" s="28">
        <v>5.2576599999999999E-3</v>
      </c>
      <c r="E152" s="27">
        <v>614700.52</v>
      </c>
      <c r="F152" s="63">
        <v>4745485.547245807</v>
      </c>
      <c r="G152" s="64">
        <v>5360186.0672458075</v>
      </c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  <c r="NQ152" s="34"/>
      <c r="NR152" s="34"/>
      <c r="NS152" s="34"/>
      <c r="NT152" s="34"/>
      <c r="NU152" s="34"/>
      <c r="NV152" s="34"/>
      <c r="NW152" s="34"/>
      <c r="NX152" s="34"/>
      <c r="NY152" s="34"/>
      <c r="NZ152" s="34"/>
      <c r="OA152" s="34"/>
      <c r="OB152" s="34"/>
      <c r="OC152" s="34"/>
      <c r="OD152" s="34"/>
      <c r="OE152" s="34"/>
      <c r="OF152" s="34"/>
      <c r="OG152" s="34"/>
    </row>
    <row r="153" spans="1:397" s="35" customFormat="1">
      <c r="A153" s="36">
        <v>54527</v>
      </c>
      <c r="B153" s="37" t="s">
        <v>125</v>
      </c>
      <c r="C153" s="27">
        <v>11670135.008458415</v>
      </c>
      <c r="D153" s="28">
        <v>1.1780229999999999E-2</v>
      </c>
      <c r="E153" s="27">
        <v>1419061.6300000001</v>
      </c>
      <c r="F153" s="63">
        <v>10632660.006206462</v>
      </c>
      <c r="G153" s="64">
        <v>12051721.636206463</v>
      </c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  <c r="NQ153" s="34"/>
      <c r="NR153" s="34"/>
      <c r="NS153" s="34"/>
      <c r="NT153" s="34"/>
      <c r="NU153" s="34"/>
      <c r="NV153" s="34"/>
      <c r="NW153" s="34"/>
      <c r="NX153" s="34"/>
      <c r="NY153" s="34"/>
      <c r="NZ153" s="34"/>
      <c r="OA153" s="34"/>
      <c r="OB153" s="34"/>
      <c r="OC153" s="34"/>
      <c r="OD153" s="34"/>
      <c r="OE153" s="34"/>
      <c r="OF153" s="34"/>
      <c r="OG153" s="34"/>
    </row>
    <row r="154" spans="1:397" s="35" customFormat="1">
      <c r="A154" s="36">
        <v>55790</v>
      </c>
      <c r="B154" s="37" t="s">
        <v>405</v>
      </c>
      <c r="C154" s="27">
        <v>3264443.5367792062</v>
      </c>
      <c r="D154" s="28">
        <v>3.2952400000000001E-3</v>
      </c>
      <c r="E154" s="27">
        <v>385262.95999999996</v>
      </c>
      <c r="F154" s="63">
        <v>2974234.5063595348</v>
      </c>
      <c r="G154" s="64">
        <v>3359497.4663595348</v>
      </c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  <c r="NQ154" s="34"/>
      <c r="NR154" s="34"/>
      <c r="NS154" s="34"/>
      <c r="NT154" s="34"/>
      <c r="NU154" s="34"/>
      <c r="NV154" s="34"/>
      <c r="NW154" s="34"/>
      <c r="NX154" s="34"/>
      <c r="NY154" s="34"/>
      <c r="NZ154" s="34"/>
      <c r="OA154" s="34"/>
      <c r="OB154" s="34"/>
      <c r="OC154" s="34"/>
      <c r="OD154" s="34"/>
      <c r="OE154" s="34"/>
      <c r="OF154" s="34"/>
      <c r="OG154" s="34"/>
    </row>
    <row r="155" spans="1:397" s="35" customFormat="1">
      <c r="A155" s="36">
        <v>55793</v>
      </c>
      <c r="B155" s="37" t="s">
        <v>406</v>
      </c>
      <c r="C155" s="27">
        <v>1285314.4603606453</v>
      </c>
      <c r="D155" s="28">
        <v>1.29744E-3</v>
      </c>
      <c r="E155" s="27">
        <v>152130.41</v>
      </c>
      <c r="F155" s="63">
        <v>1171050.004834584</v>
      </c>
      <c r="G155" s="64">
        <v>1323180.4148345839</v>
      </c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  <c r="NQ155" s="34"/>
      <c r="NR155" s="34"/>
      <c r="NS155" s="34"/>
      <c r="NT155" s="34"/>
      <c r="NU155" s="34"/>
      <c r="NV155" s="34"/>
      <c r="NW155" s="34"/>
      <c r="NX155" s="34"/>
      <c r="NY155" s="34"/>
      <c r="NZ155" s="34"/>
      <c r="OA155" s="34"/>
      <c r="OB155" s="34"/>
      <c r="OC155" s="34"/>
      <c r="OD155" s="34"/>
      <c r="OE155" s="34"/>
      <c r="OF155" s="34"/>
      <c r="OG155" s="34"/>
    </row>
    <row r="156" spans="1:397" s="35" customFormat="1">
      <c r="A156" s="36">
        <v>55794</v>
      </c>
      <c r="B156" s="37" t="s">
        <v>407</v>
      </c>
      <c r="C156" s="27">
        <v>1647834.4794939961</v>
      </c>
      <c r="D156" s="28">
        <v>1.6633799999999999E-3</v>
      </c>
      <c r="E156" s="27">
        <v>194472.75</v>
      </c>
      <c r="F156" s="63">
        <v>1501341.9942669799</v>
      </c>
      <c r="G156" s="64">
        <v>1695814.7442669799</v>
      </c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  <c r="NQ156" s="34"/>
      <c r="NR156" s="34"/>
      <c r="NS156" s="34"/>
      <c r="NT156" s="34"/>
      <c r="NU156" s="34"/>
      <c r="NV156" s="34"/>
      <c r="NW156" s="34"/>
      <c r="NX156" s="34"/>
      <c r="NY156" s="34"/>
      <c r="NZ156" s="34"/>
      <c r="OA156" s="34"/>
      <c r="OB156" s="34"/>
      <c r="OC156" s="34"/>
      <c r="OD156" s="34"/>
      <c r="OE156" s="34"/>
      <c r="OF156" s="34"/>
      <c r="OG156" s="34"/>
    </row>
    <row r="157" spans="1:397" s="35" customFormat="1">
      <c r="A157" s="36">
        <v>56102</v>
      </c>
      <c r="B157" s="37" t="s">
        <v>405</v>
      </c>
      <c r="C157" s="27">
        <v>143793.46553316354</v>
      </c>
      <c r="D157" s="28">
        <v>1.4515E-4</v>
      </c>
      <c r="E157" s="27">
        <v>17252.099999999999</v>
      </c>
      <c r="F157" s="63">
        <v>131010.2264472653</v>
      </c>
      <c r="G157" s="64">
        <v>148262.32644726531</v>
      </c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  <c r="NQ157" s="34"/>
      <c r="NR157" s="34"/>
      <c r="NS157" s="34"/>
      <c r="NT157" s="34"/>
      <c r="NU157" s="34"/>
      <c r="NV157" s="34"/>
      <c r="NW157" s="34"/>
      <c r="NX157" s="34"/>
      <c r="NY157" s="34"/>
      <c r="NZ157" s="34"/>
      <c r="OA157" s="34"/>
      <c r="OB157" s="34"/>
      <c r="OC157" s="34"/>
      <c r="OD157" s="34"/>
      <c r="OE157" s="34"/>
      <c r="OF157" s="34"/>
      <c r="OG157" s="34"/>
    </row>
    <row r="158" spans="1:397" s="35" customFormat="1">
      <c r="A158" s="36">
        <v>56106</v>
      </c>
      <c r="B158" s="37" t="s">
        <v>408</v>
      </c>
      <c r="C158" s="27">
        <v>358230.48619667423</v>
      </c>
      <c r="D158" s="28">
        <v>3.6161E-4</v>
      </c>
      <c r="E158" s="27">
        <v>177692.97999999998</v>
      </c>
      <c r="F158" s="63">
        <v>326383.79597378988</v>
      </c>
      <c r="G158" s="64">
        <v>504076.77597378986</v>
      </c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34"/>
      <c r="FB158" s="34"/>
      <c r="FC158" s="34"/>
      <c r="FD158" s="34"/>
      <c r="FE158" s="34"/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  <c r="FZ158" s="34"/>
      <c r="GA158" s="34"/>
      <c r="GB158" s="34"/>
      <c r="GC158" s="34"/>
      <c r="GD158" s="34"/>
      <c r="GE158" s="34"/>
      <c r="GF158" s="34"/>
      <c r="GG158" s="34"/>
      <c r="GH158" s="34"/>
      <c r="GI158" s="34"/>
      <c r="GJ158" s="34"/>
      <c r="GK158" s="34"/>
      <c r="GL158" s="34"/>
      <c r="GM158" s="34"/>
      <c r="GN158" s="34"/>
      <c r="GO158" s="34"/>
      <c r="GP158" s="34"/>
      <c r="GQ158" s="34"/>
      <c r="GR158" s="34"/>
      <c r="GS158" s="34"/>
      <c r="GT158" s="34"/>
      <c r="GU158" s="34"/>
      <c r="GV158" s="34"/>
      <c r="GW158" s="34"/>
      <c r="GX158" s="34"/>
      <c r="GY158" s="34"/>
      <c r="GZ158" s="34"/>
      <c r="HA158" s="34"/>
      <c r="HB158" s="34"/>
      <c r="HC158" s="34"/>
      <c r="HD158" s="34"/>
      <c r="HE158" s="34"/>
      <c r="HF158" s="34"/>
      <c r="HG158" s="34"/>
      <c r="HH158" s="34"/>
      <c r="HI158" s="34"/>
      <c r="HJ158" s="34"/>
      <c r="HK158" s="34"/>
      <c r="HL158" s="34"/>
      <c r="HM158" s="34"/>
      <c r="HN158" s="34"/>
      <c r="HO158" s="34"/>
      <c r="HP158" s="34"/>
      <c r="HQ158" s="34"/>
      <c r="HR158" s="34"/>
      <c r="HS158" s="34"/>
      <c r="HT158" s="34"/>
      <c r="HU158" s="34"/>
      <c r="HV158" s="34"/>
      <c r="HW158" s="34"/>
      <c r="HX158" s="34"/>
      <c r="HY158" s="34"/>
      <c r="HZ158" s="34"/>
      <c r="IA158" s="34"/>
      <c r="IB158" s="34"/>
      <c r="IC158" s="34"/>
      <c r="ID158" s="34"/>
      <c r="IE158" s="34"/>
      <c r="IF158" s="34"/>
      <c r="IG158" s="34"/>
      <c r="IH158" s="34"/>
      <c r="II158" s="34"/>
      <c r="IJ158" s="34"/>
      <c r="IK158" s="34"/>
      <c r="IL158" s="34"/>
      <c r="IM158" s="34"/>
      <c r="IN158" s="34"/>
      <c r="IO158" s="34"/>
      <c r="IP158" s="34"/>
      <c r="IQ158" s="34"/>
      <c r="IR158" s="34"/>
      <c r="IS158" s="34"/>
      <c r="IT158" s="34"/>
      <c r="IU158" s="34"/>
      <c r="IV158" s="34"/>
      <c r="IW158" s="34"/>
      <c r="IX158" s="34"/>
      <c r="IY158" s="34"/>
      <c r="IZ158" s="34"/>
      <c r="JA158" s="34"/>
      <c r="JB158" s="34"/>
      <c r="JC158" s="34"/>
      <c r="JD158" s="34"/>
      <c r="JE158" s="34"/>
      <c r="JF158" s="34"/>
      <c r="JG158" s="34"/>
      <c r="JH158" s="34"/>
      <c r="JI158" s="34"/>
      <c r="JJ158" s="34"/>
      <c r="JK158" s="34"/>
      <c r="JL158" s="34"/>
      <c r="JM158" s="34"/>
      <c r="JN158" s="34"/>
      <c r="JO158" s="34"/>
      <c r="JP158" s="34"/>
      <c r="JQ158" s="34"/>
      <c r="JR158" s="34"/>
      <c r="JS158" s="34"/>
      <c r="JT158" s="34"/>
      <c r="JU158" s="34"/>
      <c r="JV158" s="34"/>
      <c r="JW158" s="34"/>
      <c r="JX158" s="34"/>
      <c r="JY158" s="34"/>
      <c r="JZ158" s="34"/>
      <c r="KA158" s="34"/>
      <c r="KB158" s="34"/>
      <c r="KC158" s="34"/>
      <c r="KD158" s="34"/>
      <c r="KE158" s="34"/>
      <c r="KF158" s="34"/>
      <c r="KG158" s="34"/>
      <c r="KH158" s="34"/>
      <c r="KI158" s="34"/>
      <c r="KJ158" s="34"/>
      <c r="KK158" s="34"/>
      <c r="KL158" s="34"/>
      <c r="KM158" s="34"/>
      <c r="KN158" s="34"/>
      <c r="KO158" s="34"/>
      <c r="KP158" s="34"/>
      <c r="KQ158" s="34"/>
      <c r="KR158" s="34"/>
      <c r="KS158" s="34"/>
      <c r="KT158" s="34"/>
      <c r="KU158" s="34"/>
      <c r="KV158" s="34"/>
      <c r="KW158" s="34"/>
      <c r="KX158" s="34"/>
      <c r="KY158" s="34"/>
      <c r="KZ158" s="34"/>
      <c r="LA158" s="34"/>
      <c r="LB158" s="34"/>
      <c r="LC158" s="34"/>
      <c r="LD158" s="34"/>
      <c r="LE158" s="34"/>
      <c r="LF158" s="34"/>
      <c r="LG158" s="34"/>
      <c r="LH158" s="34"/>
      <c r="LI158" s="34"/>
      <c r="LJ158" s="34"/>
      <c r="LK158" s="34"/>
      <c r="LL158" s="34"/>
      <c r="LM158" s="34"/>
      <c r="LN158" s="34"/>
      <c r="LO158" s="34"/>
      <c r="LP158" s="34"/>
      <c r="LQ158" s="34"/>
      <c r="LR158" s="34"/>
      <c r="LS158" s="34"/>
      <c r="LT158" s="34"/>
      <c r="LU158" s="34"/>
      <c r="LV158" s="34"/>
      <c r="LW158" s="34"/>
      <c r="LX158" s="34"/>
      <c r="LY158" s="34"/>
      <c r="LZ158" s="34"/>
      <c r="MA158" s="34"/>
      <c r="MB158" s="34"/>
      <c r="MC158" s="34"/>
      <c r="MD158" s="34"/>
      <c r="ME158" s="34"/>
      <c r="MF158" s="34"/>
      <c r="MG158" s="34"/>
      <c r="MH158" s="34"/>
      <c r="MI158" s="34"/>
      <c r="MJ158" s="34"/>
      <c r="MK158" s="34"/>
      <c r="ML158" s="34"/>
      <c r="MM158" s="34"/>
      <c r="MN158" s="34"/>
      <c r="MO158" s="34"/>
      <c r="MP158" s="34"/>
      <c r="MQ158" s="34"/>
      <c r="MR158" s="34"/>
      <c r="MS158" s="34"/>
      <c r="MT158" s="34"/>
      <c r="MU158" s="34"/>
      <c r="MV158" s="34"/>
      <c r="MW158" s="34"/>
      <c r="MX158" s="34"/>
      <c r="MY158" s="34"/>
      <c r="MZ158" s="34"/>
      <c r="NA158" s="34"/>
      <c r="NB158" s="34"/>
      <c r="NC158" s="34"/>
      <c r="ND158" s="34"/>
      <c r="NE158" s="34"/>
      <c r="NF158" s="34"/>
      <c r="NG158" s="34"/>
      <c r="NH158" s="34"/>
      <c r="NI158" s="34"/>
      <c r="NJ158" s="34"/>
      <c r="NK158" s="34"/>
      <c r="NL158" s="34"/>
      <c r="NM158" s="34"/>
      <c r="NN158" s="34"/>
      <c r="NO158" s="34"/>
      <c r="NP158" s="34"/>
      <c r="NQ158" s="34"/>
      <c r="NR158" s="34"/>
      <c r="NS158" s="34"/>
      <c r="NT158" s="34"/>
      <c r="NU158" s="34"/>
      <c r="NV158" s="34"/>
      <c r="NW158" s="34"/>
      <c r="NX158" s="34"/>
      <c r="NY158" s="34"/>
      <c r="NZ158" s="34"/>
      <c r="OA158" s="34"/>
      <c r="OB158" s="34"/>
      <c r="OC158" s="34"/>
      <c r="OD158" s="34"/>
      <c r="OE158" s="34"/>
      <c r="OF158" s="34"/>
      <c r="OG158" s="34"/>
    </row>
    <row r="159" spans="1:397" s="35" customFormat="1">
      <c r="A159" s="36">
        <v>56107</v>
      </c>
      <c r="B159" s="37" t="s">
        <v>409</v>
      </c>
      <c r="C159" s="27">
        <v>181547.29930146434</v>
      </c>
      <c r="D159" s="28">
        <v>1.8326E-4</v>
      </c>
      <c r="E159" s="27">
        <v>21781.63</v>
      </c>
      <c r="F159" s="63">
        <v>165407.74439356418</v>
      </c>
      <c r="G159" s="64">
        <v>187189.37439356418</v>
      </c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  <c r="NQ159" s="34"/>
      <c r="NR159" s="34"/>
      <c r="NS159" s="34"/>
      <c r="NT159" s="34"/>
      <c r="NU159" s="34"/>
      <c r="NV159" s="34"/>
      <c r="NW159" s="34"/>
      <c r="NX159" s="34"/>
      <c r="NY159" s="34"/>
      <c r="NZ159" s="34"/>
      <c r="OA159" s="34"/>
      <c r="OB159" s="34"/>
      <c r="OC159" s="34"/>
      <c r="OD159" s="34"/>
      <c r="OE159" s="34"/>
      <c r="OF159" s="34"/>
      <c r="OG159" s="34"/>
    </row>
    <row r="160" spans="1:397" s="35" customFormat="1">
      <c r="A160" s="36">
        <v>56113</v>
      </c>
      <c r="B160" s="37" t="s">
        <v>410</v>
      </c>
      <c r="C160" s="27">
        <v>5607.1030996741683</v>
      </c>
      <c r="D160" s="28">
        <v>5.66E-6</v>
      </c>
      <c r="E160" s="27">
        <v>672.65</v>
      </c>
      <c r="F160" s="63">
        <v>5108.6316341131351</v>
      </c>
      <c r="G160" s="64">
        <v>5781.2816341131347</v>
      </c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  <c r="NQ160" s="34"/>
      <c r="NR160" s="34"/>
      <c r="NS160" s="34"/>
      <c r="NT160" s="34"/>
      <c r="NU160" s="34"/>
      <c r="NV160" s="34"/>
      <c r="NW160" s="34"/>
      <c r="NX160" s="34"/>
      <c r="NY160" s="34"/>
      <c r="NZ160" s="34"/>
      <c r="OA160" s="34"/>
      <c r="OB160" s="34"/>
      <c r="OC160" s="34"/>
      <c r="OD160" s="34"/>
      <c r="OE160" s="34"/>
      <c r="OF160" s="34"/>
      <c r="OG160" s="34"/>
    </row>
    <row r="161" spans="1:397" s="35" customFormat="1">
      <c r="A161" s="36">
        <v>56114</v>
      </c>
      <c r="B161" s="37" t="s">
        <v>411</v>
      </c>
      <c r="C161" s="27">
        <v>23805.421817167891</v>
      </c>
      <c r="D161" s="28">
        <v>2.4029999999999999E-5</v>
      </c>
      <c r="E161" s="27">
        <v>2856.21</v>
      </c>
      <c r="F161" s="63">
        <v>21689.119817621668</v>
      </c>
      <c r="G161" s="64">
        <v>24545.329817621667</v>
      </c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  <c r="NQ161" s="34"/>
      <c r="NR161" s="34"/>
      <c r="NS161" s="34"/>
      <c r="NT161" s="34"/>
      <c r="NU161" s="34"/>
      <c r="NV161" s="34"/>
      <c r="NW161" s="34"/>
      <c r="NX161" s="34"/>
      <c r="NY161" s="34"/>
      <c r="NZ161" s="34"/>
      <c r="OA161" s="34"/>
      <c r="OB161" s="34"/>
      <c r="OC161" s="34"/>
      <c r="OD161" s="34"/>
      <c r="OE161" s="34"/>
      <c r="OF161" s="34"/>
      <c r="OG161" s="34"/>
    </row>
    <row r="162" spans="1:397" s="35" customFormat="1">
      <c r="A162" s="36">
        <v>56142</v>
      </c>
      <c r="B162" s="37" t="s">
        <v>478</v>
      </c>
      <c r="C162" s="27">
        <v>520994.98076848802</v>
      </c>
      <c r="D162" s="28">
        <v>5.2590999999999998E-4</v>
      </c>
      <c r="E162" s="27">
        <v>62497.710000000006</v>
      </c>
      <c r="F162" s="63">
        <v>474678.52697816945</v>
      </c>
      <c r="G162" s="64">
        <v>537176.23697816941</v>
      </c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  <c r="NQ162" s="34"/>
      <c r="NR162" s="34"/>
      <c r="NS162" s="34"/>
      <c r="NT162" s="34"/>
      <c r="NU162" s="34"/>
      <c r="NV162" s="34"/>
      <c r="NW162" s="34"/>
      <c r="NX162" s="34"/>
      <c r="NY162" s="34"/>
      <c r="NZ162" s="34"/>
      <c r="OA162" s="34"/>
      <c r="OB162" s="34"/>
      <c r="OC162" s="34"/>
      <c r="OD162" s="34"/>
      <c r="OE162" s="34"/>
      <c r="OF162" s="34"/>
      <c r="OG162" s="34"/>
    </row>
    <row r="163" spans="1:397" s="35" customFormat="1">
      <c r="A163" s="36">
        <v>57123</v>
      </c>
      <c r="B163" s="37" t="s">
        <v>414</v>
      </c>
      <c r="C163" s="27">
        <v>2851637.9075152087</v>
      </c>
      <c r="D163" s="28">
        <v>2.8785400000000002E-3</v>
      </c>
      <c r="E163" s="27">
        <v>336549.1</v>
      </c>
      <c r="F163" s="63">
        <v>2598127.2975371066</v>
      </c>
      <c r="G163" s="64">
        <v>2934676.3975371066</v>
      </c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  <c r="NQ163" s="34"/>
      <c r="NR163" s="34"/>
      <c r="NS163" s="34"/>
      <c r="NT163" s="34"/>
      <c r="NU163" s="34"/>
      <c r="NV163" s="34"/>
      <c r="NW163" s="34"/>
      <c r="NX163" s="34"/>
      <c r="NY163" s="34"/>
      <c r="NZ163" s="34"/>
      <c r="OA163" s="34"/>
      <c r="OB163" s="34"/>
      <c r="OC163" s="34"/>
      <c r="OD163" s="34"/>
      <c r="OE163" s="34"/>
      <c r="OF163" s="34"/>
      <c r="OG163" s="34"/>
    </row>
    <row r="164" spans="1:397" s="35" customFormat="1">
      <c r="A164" s="36">
        <v>57126</v>
      </c>
      <c r="B164" s="37" t="s">
        <v>405</v>
      </c>
      <c r="C164" s="27">
        <v>1847748.508736796</v>
      </c>
      <c r="D164" s="28">
        <v>1.8651799999999999E-3</v>
      </c>
      <c r="E164" s="27">
        <v>218072.4</v>
      </c>
      <c r="F164" s="63">
        <v>1683483.6663100948</v>
      </c>
      <c r="G164" s="64">
        <v>1901556.0663100947</v>
      </c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34"/>
      <c r="FB164" s="34"/>
      <c r="FC164" s="34"/>
      <c r="FD164" s="34"/>
      <c r="FE164" s="34"/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  <c r="FZ164" s="34"/>
      <c r="GA164" s="34"/>
      <c r="GB164" s="34"/>
      <c r="GC164" s="34"/>
      <c r="GD164" s="34"/>
      <c r="GE164" s="34"/>
      <c r="GF164" s="34"/>
      <c r="GG164" s="34"/>
      <c r="GH164" s="34"/>
      <c r="GI164" s="34"/>
      <c r="GJ164" s="34"/>
      <c r="GK164" s="34"/>
      <c r="GL164" s="34"/>
      <c r="GM164" s="34"/>
      <c r="GN164" s="34"/>
      <c r="GO164" s="34"/>
      <c r="GP164" s="34"/>
      <c r="GQ164" s="34"/>
      <c r="GR164" s="34"/>
      <c r="GS164" s="34"/>
      <c r="GT164" s="34"/>
      <c r="GU164" s="34"/>
      <c r="GV164" s="34"/>
      <c r="GW164" s="34"/>
      <c r="GX164" s="34"/>
      <c r="GY164" s="34"/>
      <c r="GZ164" s="34"/>
      <c r="HA164" s="34"/>
      <c r="HB164" s="34"/>
      <c r="HC164" s="34"/>
      <c r="HD164" s="34"/>
      <c r="HE164" s="34"/>
      <c r="HF164" s="34"/>
      <c r="HG164" s="34"/>
      <c r="HH164" s="34"/>
      <c r="HI164" s="34"/>
      <c r="HJ164" s="34"/>
      <c r="HK164" s="34"/>
      <c r="HL164" s="34"/>
      <c r="HM164" s="34"/>
      <c r="HN164" s="34"/>
      <c r="HO164" s="34"/>
      <c r="HP164" s="34"/>
      <c r="HQ164" s="34"/>
      <c r="HR164" s="34"/>
      <c r="HS164" s="34"/>
      <c r="HT164" s="34"/>
      <c r="HU164" s="34"/>
      <c r="HV164" s="34"/>
      <c r="HW164" s="34"/>
      <c r="HX164" s="34"/>
      <c r="HY164" s="34"/>
      <c r="HZ164" s="34"/>
      <c r="IA164" s="34"/>
      <c r="IB164" s="34"/>
      <c r="IC164" s="34"/>
      <c r="ID164" s="34"/>
      <c r="IE164" s="34"/>
      <c r="IF164" s="34"/>
      <c r="IG164" s="34"/>
      <c r="IH164" s="34"/>
      <c r="II164" s="34"/>
      <c r="IJ164" s="34"/>
      <c r="IK164" s="34"/>
      <c r="IL164" s="34"/>
      <c r="IM164" s="34"/>
      <c r="IN164" s="34"/>
      <c r="IO164" s="34"/>
      <c r="IP164" s="34"/>
      <c r="IQ164" s="34"/>
      <c r="IR164" s="34"/>
      <c r="IS164" s="34"/>
      <c r="IT164" s="34"/>
      <c r="IU164" s="34"/>
      <c r="IV164" s="34"/>
      <c r="IW164" s="34"/>
      <c r="IX164" s="34"/>
      <c r="IY164" s="34"/>
      <c r="IZ164" s="34"/>
      <c r="JA164" s="34"/>
      <c r="JB164" s="34"/>
      <c r="JC164" s="34"/>
      <c r="JD164" s="34"/>
      <c r="JE164" s="34"/>
      <c r="JF164" s="34"/>
      <c r="JG164" s="34"/>
      <c r="JH164" s="34"/>
      <c r="JI164" s="34"/>
      <c r="JJ164" s="34"/>
      <c r="JK164" s="34"/>
      <c r="JL164" s="34"/>
      <c r="JM164" s="34"/>
      <c r="JN164" s="34"/>
      <c r="JO164" s="34"/>
      <c r="JP164" s="34"/>
      <c r="JQ164" s="34"/>
      <c r="JR164" s="34"/>
      <c r="JS164" s="34"/>
      <c r="JT164" s="34"/>
      <c r="JU164" s="34"/>
      <c r="JV164" s="34"/>
      <c r="JW164" s="34"/>
      <c r="JX164" s="34"/>
      <c r="JY164" s="34"/>
      <c r="JZ164" s="34"/>
      <c r="KA164" s="34"/>
      <c r="KB164" s="34"/>
      <c r="KC164" s="34"/>
      <c r="KD164" s="34"/>
      <c r="KE164" s="34"/>
      <c r="KF164" s="34"/>
      <c r="KG164" s="34"/>
      <c r="KH164" s="34"/>
      <c r="KI164" s="34"/>
      <c r="KJ164" s="34"/>
      <c r="KK164" s="34"/>
      <c r="KL164" s="34"/>
      <c r="KM164" s="34"/>
      <c r="KN164" s="34"/>
      <c r="KO164" s="34"/>
      <c r="KP164" s="34"/>
      <c r="KQ164" s="34"/>
      <c r="KR164" s="34"/>
      <c r="KS164" s="34"/>
      <c r="KT164" s="34"/>
      <c r="KU164" s="34"/>
      <c r="KV164" s="34"/>
      <c r="KW164" s="34"/>
      <c r="KX164" s="34"/>
      <c r="KY164" s="34"/>
      <c r="KZ164" s="34"/>
      <c r="LA164" s="34"/>
      <c r="LB164" s="34"/>
      <c r="LC164" s="34"/>
      <c r="LD164" s="34"/>
      <c r="LE164" s="34"/>
      <c r="LF164" s="34"/>
      <c r="LG164" s="34"/>
      <c r="LH164" s="34"/>
      <c r="LI164" s="34"/>
      <c r="LJ164" s="34"/>
      <c r="LK164" s="34"/>
      <c r="LL164" s="34"/>
      <c r="LM164" s="34"/>
      <c r="LN164" s="34"/>
      <c r="LO164" s="34"/>
      <c r="LP164" s="34"/>
      <c r="LQ164" s="34"/>
      <c r="LR164" s="34"/>
      <c r="LS164" s="34"/>
      <c r="LT164" s="34"/>
      <c r="LU164" s="34"/>
      <c r="LV164" s="34"/>
      <c r="LW164" s="34"/>
      <c r="LX164" s="34"/>
      <c r="LY164" s="34"/>
      <c r="LZ164" s="34"/>
      <c r="MA164" s="34"/>
      <c r="MB164" s="34"/>
      <c r="MC164" s="34"/>
      <c r="MD164" s="34"/>
      <c r="ME164" s="34"/>
      <c r="MF164" s="34"/>
      <c r="MG164" s="34"/>
      <c r="MH164" s="34"/>
      <c r="MI164" s="34"/>
      <c r="MJ164" s="34"/>
      <c r="MK164" s="34"/>
      <c r="ML164" s="34"/>
      <c r="MM164" s="34"/>
      <c r="MN164" s="34"/>
      <c r="MO164" s="34"/>
      <c r="MP164" s="34"/>
      <c r="MQ164" s="34"/>
      <c r="MR164" s="34"/>
      <c r="MS164" s="34"/>
      <c r="MT164" s="34"/>
      <c r="MU164" s="34"/>
      <c r="MV164" s="34"/>
      <c r="MW164" s="34"/>
      <c r="MX164" s="34"/>
      <c r="MY164" s="34"/>
      <c r="MZ164" s="34"/>
      <c r="NA164" s="34"/>
      <c r="NB164" s="34"/>
      <c r="NC164" s="34"/>
      <c r="ND164" s="34"/>
      <c r="NE164" s="34"/>
      <c r="NF164" s="34"/>
      <c r="NG164" s="34"/>
      <c r="NH164" s="34"/>
      <c r="NI164" s="34"/>
      <c r="NJ164" s="34"/>
      <c r="NK164" s="34"/>
      <c r="NL164" s="34"/>
      <c r="NM164" s="34"/>
      <c r="NN164" s="34"/>
      <c r="NO164" s="34"/>
      <c r="NP164" s="34"/>
      <c r="NQ164" s="34"/>
      <c r="NR164" s="34"/>
      <c r="NS164" s="34"/>
      <c r="NT164" s="34"/>
      <c r="NU164" s="34"/>
      <c r="NV164" s="34"/>
      <c r="NW164" s="34"/>
      <c r="NX164" s="34"/>
      <c r="NY164" s="34"/>
      <c r="NZ164" s="34"/>
      <c r="OA164" s="34"/>
      <c r="OB164" s="34"/>
      <c r="OC164" s="34"/>
      <c r="OD164" s="34"/>
      <c r="OE164" s="34"/>
      <c r="OF164" s="34"/>
      <c r="OG164" s="34"/>
    </row>
    <row r="165" spans="1:397" s="35" customFormat="1">
      <c r="A165" s="36">
        <v>57128</v>
      </c>
      <c r="B165" s="37" t="s">
        <v>417</v>
      </c>
      <c r="C165" s="27">
        <v>15724248.86728926</v>
      </c>
      <c r="D165" s="28">
        <v>1.5872589999999999E-2</v>
      </c>
      <c r="E165" s="27">
        <v>1888216.52</v>
      </c>
      <c r="F165" s="63">
        <v>14326363.142987246</v>
      </c>
      <c r="G165" s="64">
        <v>16214579.662987245</v>
      </c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  <c r="NQ165" s="34"/>
      <c r="NR165" s="34"/>
      <c r="NS165" s="34"/>
      <c r="NT165" s="34"/>
      <c r="NU165" s="34"/>
      <c r="NV165" s="34"/>
      <c r="NW165" s="34"/>
      <c r="NX165" s="34"/>
      <c r="NY165" s="34"/>
      <c r="NZ165" s="34"/>
      <c r="OA165" s="34"/>
      <c r="OB165" s="34"/>
      <c r="OC165" s="34"/>
      <c r="OD165" s="34"/>
      <c r="OE165" s="34"/>
      <c r="OF165" s="34"/>
      <c r="OG165" s="34"/>
    </row>
    <row r="166" spans="1:397" s="35" customFormat="1">
      <c r="A166" s="36">
        <v>57129</v>
      </c>
      <c r="B166" s="37" t="s">
        <v>418</v>
      </c>
      <c r="C166" s="27">
        <v>21860708.069668535</v>
      </c>
      <c r="D166" s="28">
        <v>2.206694E-2</v>
      </c>
      <c r="E166" s="27">
        <v>2605608.69</v>
      </c>
      <c r="F166" s="63">
        <v>19917291.122275002</v>
      </c>
      <c r="G166" s="64">
        <v>22522899.812275004</v>
      </c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  <c r="NQ166" s="34"/>
      <c r="NR166" s="34"/>
      <c r="NS166" s="34"/>
      <c r="NT166" s="34"/>
      <c r="NU166" s="34"/>
      <c r="NV166" s="34"/>
      <c r="NW166" s="34"/>
      <c r="NX166" s="34"/>
      <c r="NY166" s="34"/>
      <c r="NZ166" s="34"/>
      <c r="OA166" s="34"/>
      <c r="OB166" s="34"/>
      <c r="OC166" s="34"/>
      <c r="OD166" s="34"/>
      <c r="OE166" s="34"/>
      <c r="OF166" s="34"/>
      <c r="OG166" s="34"/>
    </row>
    <row r="167" spans="1:397" s="35" customFormat="1">
      <c r="A167" s="36">
        <v>57139</v>
      </c>
      <c r="B167" s="37" t="s">
        <v>419</v>
      </c>
      <c r="C167" s="27">
        <v>2955656.6045939694</v>
      </c>
      <c r="D167" s="28">
        <v>2.9835399999999998E-3</v>
      </c>
      <c r="E167" s="27">
        <v>348823.43</v>
      </c>
      <c r="F167" s="63">
        <v>2692898.7324455655</v>
      </c>
      <c r="G167" s="64">
        <v>3041722.1624455657</v>
      </c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  <c r="NQ167" s="34"/>
      <c r="NR167" s="34"/>
      <c r="NS167" s="34"/>
      <c r="NT167" s="34"/>
      <c r="NU167" s="34"/>
      <c r="NV167" s="34"/>
      <c r="NW167" s="34"/>
      <c r="NX167" s="34"/>
      <c r="NY167" s="34"/>
      <c r="NZ167" s="34"/>
      <c r="OA167" s="34"/>
      <c r="OB167" s="34"/>
      <c r="OC167" s="34"/>
      <c r="OD167" s="34"/>
      <c r="OE167" s="34"/>
      <c r="OF167" s="34"/>
      <c r="OG167" s="34"/>
    </row>
    <row r="168" spans="1:397" s="35" customFormat="1">
      <c r="A168" s="36">
        <v>57140</v>
      </c>
      <c r="B168" s="37" t="s">
        <v>461</v>
      </c>
      <c r="C168" s="27">
        <v>704890.13066115859</v>
      </c>
      <c r="D168" s="28">
        <v>7.1153999999999998E-4</v>
      </c>
      <c r="E168" s="27">
        <v>83189.5</v>
      </c>
      <c r="F168" s="63">
        <v>642225.39804538165</v>
      </c>
      <c r="G168" s="64">
        <v>725414.89804538165</v>
      </c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  <c r="NQ168" s="34"/>
      <c r="NR168" s="34"/>
      <c r="NS168" s="34"/>
      <c r="NT168" s="34"/>
      <c r="NU168" s="34"/>
      <c r="NV168" s="34"/>
      <c r="NW168" s="34"/>
      <c r="NX168" s="34"/>
      <c r="NY168" s="34"/>
      <c r="NZ168" s="34"/>
      <c r="OA168" s="34"/>
      <c r="OB168" s="34"/>
      <c r="OC168" s="34"/>
      <c r="OD168" s="34"/>
      <c r="OE168" s="34"/>
      <c r="OF168" s="34"/>
      <c r="OG168" s="34"/>
    </row>
    <row r="169" spans="1:397" s="35" customFormat="1">
      <c r="A169" s="36">
        <v>57141</v>
      </c>
      <c r="B169" s="37" t="s">
        <v>462</v>
      </c>
      <c r="C169" s="27">
        <v>213060.0112450395</v>
      </c>
      <c r="D169" s="28">
        <v>2.1507000000000001E-4</v>
      </c>
      <c r="E169" s="27">
        <v>25144.79</v>
      </c>
      <c r="F169" s="63">
        <v>194118.9762453555</v>
      </c>
      <c r="G169" s="64">
        <v>219263.76624535551</v>
      </c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  <c r="NQ169" s="34"/>
      <c r="NR169" s="34"/>
      <c r="NS169" s="34"/>
      <c r="NT169" s="34"/>
      <c r="NU169" s="34"/>
      <c r="NV169" s="34"/>
      <c r="NW169" s="34"/>
      <c r="NX169" s="34"/>
      <c r="NY169" s="34"/>
      <c r="NZ169" s="34"/>
      <c r="OA169" s="34"/>
      <c r="OB169" s="34"/>
      <c r="OC169" s="34"/>
      <c r="OD169" s="34"/>
      <c r="OE169" s="34"/>
      <c r="OF169" s="34"/>
      <c r="OG169" s="34"/>
    </row>
    <row r="170" spans="1:397" s="35" customFormat="1">
      <c r="A170" s="36">
        <v>58374</v>
      </c>
      <c r="B170" s="37" t="s">
        <v>422</v>
      </c>
      <c r="C170" s="27">
        <v>1727601.9603395376</v>
      </c>
      <c r="D170" s="28">
        <v>1.7439000000000001E-3</v>
      </c>
      <c r="E170" s="27">
        <v>203885.12</v>
      </c>
      <c r="F170" s="63">
        <v>1574018.1460653527</v>
      </c>
      <c r="G170" s="64">
        <v>1777903.2660653526</v>
      </c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  <c r="NQ170" s="34"/>
      <c r="NR170" s="34"/>
      <c r="NS170" s="34"/>
      <c r="NT170" s="34"/>
      <c r="NU170" s="34"/>
      <c r="NV170" s="34"/>
      <c r="NW170" s="34"/>
      <c r="NX170" s="34"/>
      <c r="NY170" s="34"/>
      <c r="NZ170" s="34"/>
      <c r="OA170" s="34"/>
      <c r="OB170" s="34"/>
      <c r="OC170" s="34"/>
      <c r="OD170" s="34"/>
      <c r="OE170" s="34"/>
      <c r="OF170" s="34"/>
      <c r="OG170" s="34"/>
    </row>
    <row r="171" spans="1:397" s="35" customFormat="1">
      <c r="A171" s="36">
        <v>58672</v>
      </c>
      <c r="B171" s="37" t="s">
        <v>479</v>
      </c>
      <c r="C171" s="27">
        <v>344064.13030880486</v>
      </c>
      <c r="D171" s="28">
        <v>3.4730999999999998E-4</v>
      </c>
      <c r="E171" s="27">
        <v>40605.29</v>
      </c>
      <c r="F171" s="63">
        <v>313476.82912435214</v>
      </c>
      <c r="G171" s="64">
        <v>354082.11912435212</v>
      </c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  <c r="NQ171" s="34"/>
      <c r="NR171" s="34"/>
      <c r="NS171" s="34"/>
      <c r="NT171" s="34"/>
      <c r="NU171" s="34"/>
      <c r="NV171" s="34"/>
      <c r="NW171" s="34"/>
      <c r="NX171" s="34"/>
      <c r="NY171" s="34"/>
      <c r="NZ171" s="34"/>
      <c r="OA171" s="34"/>
      <c r="OB171" s="34"/>
      <c r="OC171" s="34"/>
      <c r="OD171" s="34"/>
      <c r="OE171" s="34"/>
      <c r="OF171" s="34"/>
      <c r="OG171" s="34"/>
    </row>
    <row r="172" spans="1:397" s="35" customFormat="1">
      <c r="A172" s="36">
        <v>58675</v>
      </c>
      <c r="B172" s="37" t="s">
        <v>405</v>
      </c>
      <c r="C172" s="27">
        <v>2429500.3151418595</v>
      </c>
      <c r="D172" s="28">
        <v>2.4524199999999999E-3</v>
      </c>
      <c r="E172" s="27">
        <v>286715.27999999997</v>
      </c>
      <c r="F172" s="63">
        <v>2213517.7371257483</v>
      </c>
      <c r="G172" s="64">
        <v>2500233.0171257481</v>
      </c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  <c r="NQ172" s="34"/>
      <c r="NR172" s="34"/>
      <c r="NS172" s="34"/>
      <c r="NT172" s="34"/>
      <c r="NU172" s="34"/>
      <c r="NV172" s="34"/>
      <c r="NW172" s="34"/>
      <c r="NX172" s="34"/>
      <c r="NY172" s="34"/>
      <c r="NZ172" s="34"/>
      <c r="OA172" s="34"/>
      <c r="OB172" s="34"/>
      <c r="OC172" s="34"/>
      <c r="OD172" s="34"/>
      <c r="OE172" s="34"/>
      <c r="OF172" s="34"/>
      <c r="OG172" s="34"/>
    </row>
    <row r="173" spans="1:397" s="35" customFormat="1">
      <c r="A173" s="36">
        <v>58676</v>
      </c>
      <c r="B173" s="37" t="s">
        <v>126</v>
      </c>
      <c r="C173" s="27">
        <v>2406814.3326361105</v>
      </c>
      <c r="D173" s="28">
        <v>2.4295200000000001E-3</v>
      </c>
      <c r="E173" s="27">
        <v>284048.37</v>
      </c>
      <c r="F173" s="63">
        <v>2192848.5384647604</v>
      </c>
      <c r="G173" s="64">
        <v>2476896.9084647605</v>
      </c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  <c r="NQ173" s="34"/>
      <c r="NR173" s="34"/>
      <c r="NS173" s="34"/>
      <c r="NT173" s="34"/>
      <c r="NU173" s="34"/>
      <c r="NV173" s="34"/>
      <c r="NW173" s="34"/>
      <c r="NX173" s="34"/>
      <c r="NY173" s="34"/>
      <c r="NZ173" s="34"/>
      <c r="OA173" s="34"/>
      <c r="OB173" s="34"/>
      <c r="OC173" s="34"/>
      <c r="OD173" s="34"/>
      <c r="OE173" s="34"/>
      <c r="OF173" s="34"/>
      <c r="OG173" s="34"/>
    </row>
    <row r="174" spans="1:397" s="35" customFormat="1">
      <c r="A174" s="36">
        <v>58677</v>
      </c>
      <c r="B174" s="37" t="s">
        <v>424</v>
      </c>
      <c r="C174" s="27">
        <v>1036135.1948728284</v>
      </c>
      <c r="D174" s="28">
        <v>1.0459099999999999E-3</v>
      </c>
      <c r="E174" s="27">
        <v>122282.55</v>
      </c>
      <c r="F174" s="63">
        <v>944022.77604863397</v>
      </c>
      <c r="G174" s="64">
        <v>1066305.326048634</v>
      </c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34"/>
      <c r="FB174" s="34"/>
      <c r="FC174" s="34"/>
      <c r="FD174" s="34"/>
      <c r="FE174" s="34"/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  <c r="FZ174" s="34"/>
      <c r="GA174" s="34"/>
      <c r="GB174" s="34"/>
      <c r="GC174" s="34"/>
      <c r="GD174" s="34"/>
      <c r="GE174" s="34"/>
      <c r="GF174" s="34"/>
      <c r="GG174" s="34"/>
      <c r="GH174" s="34"/>
      <c r="GI174" s="34"/>
      <c r="GJ174" s="34"/>
      <c r="GK174" s="34"/>
      <c r="GL174" s="34"/>
      <c r="GM174" s="34"/>
      <c r="GN174" s="34"/>
      <c r="GO174" s="34"/>
      <c r="GP174" s="34"/>
      <c r="GQ174" s="34"/>
      <c r="GR174" s="34"/>
      <c r="GS174" s="34"/>
      <c r="GT174" s="34"/>
      <c r="GU174" s="34"/>
      <c r="GV174" s="34"/>
      <c r="GW174" s="34"/>
      <c r="GX174" s="34"/>
      <c r="GY174" s="34"/>
      <c r="GZ174" s="34"/>
      <c r="HA174" s="34"/>
      <c r="HB174" s="34"/>
      <c r="HC174" s="34"/>
      <c r="HD174" s="34"/>
      <c r="HE174" s="34"/>
      <c r="HF174" s="34"/>
      <c r="HG174" s="34"/>
      <c r="HH174" s="34"/>
      <c r="HI174" s="34"/>
      <c r="HJ174" s="34"/>
      <c r="HK174" s="34"/>
      <c r="HL174" s="34"/>
      <c r="HM174" s="34"/>
      <c r="HN174" s="34"/>
      <c r="HO174" s="34"/>
      <c r="HP174" s="34"/>
      <c r="HQ174" s="34"/>
      <c r="HR174" s="34"/>
      <c r="HS174" s="34"/>
      <c r="HT174" s="34"/>
      <c r="HU174" s="34"/>
      <c r="HV174" s="34"/>
      <c r="HW174" s="34"/>
      <c r="HX174" s="34"/>
      <c r="HY174" s="34"/>
      <c r="HZ174" s="34"/>
      <c r="IA174" s="34"/>
      <c r="IB174" s="34"/>
      <c r="IC174" s="34"/>
      <c r="ID174" s="34"/>
      <c r="IE174" s="34"/>
      <c r="IF174" s="34"/>
      <c r="IG174" s="34"/>
      <c r="IH174" s="34"/>
      <c r="II174" s="34"/>
      <c r="IJ174" s="34"/>
      <c r="IK174" s="34"/>
      <c r="IL174" s="34"/>
      <c r="IM174" s="34"/>
      <c r="IN174" s="34"/>
      <c r="IO174" s="34"/>
      <c r="IP174" s="34"/>
      <c r="IQ174" s="34"/>
      <c r="IR174" s="34"/>
      <c r="IS174" s="34"/>
      <c r="IT174" s="34"/>
      <c r="IU174" s="34"/>
      <c r="IV174" s="34"/>
      <c r="IW174" s="34"/>
      <c r="IX174" s="34"/>
      <c r="IY174" s="34"/>
      <c r="IZ174" s="34"/>
      <c r="JA174" s="34"/>
      <c r="JB174" s="34"/>
      <c r="JC174" s="34"/>
      <c r="JD174" s="34"/>
      <c r="JE174" s="34"/>
      <c r="JF174" s="34"/>
      <c r="JG174" s="34"/>
      <c r="JH174" s="34"/>
      <c r="JI174" s="34"/>
      <c r="JJ174" s="34"/>
      <c r="JK174" s="34"/>
      <c r="JL174" s="34"/>
      <c r="JM174" s="34"/>
      <c r="JN174" s="34"/>
      <c r="JO174" s="34"/>
      <c r="JP174" s="34"/>
      <c r="JQ174" s="34"/>
      <c r="JR174" s="34"/>
      <c r="JS174" s="34"/>
      <c r="JT174" s="34"/>
      <c r="JU174" s="34"/>
      <c r="JV174" s="34"/>
      <c r="JW174" s="34"/>
      <c r="JX174" s="34"/>
      <c r="JY174" s="34"/>
      <c r="JZ174" s="34"/>
      <c r="KA174" s="34"/>
      <c r="KB174" s="34"/>
      <c r="KC174" s="34"/>
      <c r="KD174" s="34"/>
      <c r="KE174" s="34"/>
      <c r="KF174" s="34"/>
      <c r="KG174" s="34"/>
      <c r="KH174" s="34"/>
      <c r="KI174" s="34"/>
      <c r="KJ174" s="34"/>
      <c r="KK174" s="34"/>
      <c r="KL174" s="34"/>
      <c r="KM174" s="34"/>
      <c r="KN174" s="34"/>
      <c r="KO174" s="34"/>
      <c r="KP174" s="34"/>
      <c r="KQ174" s="34"/>
      <c r="KR174" s="34"/>
      <c r="KS174" s="34"/>
      <c r="KT174" s="34"/>
      <c r="KU174" s="34"/>
      <c r="KV174" s="34"/>
      <c r="KW174" s="34"/>
      <c r="KX174" s="34"/>
      <c r="KY174" s="34"/>
      <c r="KZ174" s="34"/>
      <c r="LA174" s="34"/>
      <c r="LB174" s="34"/>
      <c r="LC174" s="34"/>
      <c r="LD174" s="34"/>
      <c r="LE174" s="34"/>
      <c r="LF174" s="34"/>
      <c r="LG174" s="34"/>
      <c r="LH174" s="34"/>
      <c r="LI174" s="34"/>
      <c r="LJ174" s="34"/>
      <c r="LK174" s="34"/>
      <c r="LL174" s="34"/>
      <c r="LM174" s="34"/>
      <c r="LN174" s="34"/>
      <c r="LO174" s="34"/>
      <c r="LP174" s="34"/>
      <c r="LQ174" s="34"/>
      <c r="LR174" s="34"/>
      <c r="LS174" s="34"/>
      <c r="LT174" s="34"/>
      <c r="LU174" s="34"/>
      <c r="LV174" s="34"/>
      <c r="LW174" s="34"/>
      <c r="LX174" s="34"/>
      <c r="LY174" s="34"/>
      <c r="LZ174" s="34"/>
      <c r="MA174" s="34"/>
      <c r="MB174" s="34"/>
      <c r="MC174" s="34"/>
      <c r="MD174" s="34"/>
      <c r="ME174" s="34"/>
      <c r="MF174" s="34"/>
      <c r="MG174" s="34"/>
      <c r="MH174" s="34"/>
      <c r="MI174" s="34"/>
      <c r="MJ174" s="34"/>
      <c r="MK174" s="34"/>
      <c r="ML174" s="34"/>
      <c r="MM174" s="34"/>
      <c r="MN174" s="34"/>
      <c r="MO174" s="34"/>
      <c r="MP174" s="34"/>
      <c r="MQ174" s="34"/>
      <c r="MR174" s="34"/>
      <c r="MS174" s="34"/>
      <c r="MT174" s="34"/>
      <c r="MU174" s="34"/>
      <c r="MV174" s="34"/>
      <c r="MW174" s="34"/>
      <c r="MX174" s="34"/>
      <c r="MY174" s="34"/>
      <c r="MZ174" s="34"/>
      <c r="NA174" s="34"/>
      <c r="NB174" s="34"/>
      <c r="NC174" s="34"/>
      <c r="ND174" s="34"/>
      <c r="NE174" s="34"/>
      <c r="NF174" s="34"/>
      <c r="NG174" s="34"/>
      <c r="NH174" s="34"/>
      <c r="NI174" s="34"/>
      <c r="NJ174" s="34"/>
      <c r="NK174" s="34"/>
      <c r="NL174" s="34"/>
      <c r="NM174" s="34"/>
      <c r="NN174" s="34"/>
      <c r="NO174" s="34"/>
      <c r="NP174" s="34"/>
      <c r="NQ174" s="34"/>
      <c r="NR174" s="34"/>
      <c r="NS174" s="34"/>
      <c r="NT174" s="34"/>
      <c r="NU174" s="34"/>
      <c r="NV174" s="34"/>
      <c r="NW174" s="34"/>
      <c r="NX174" s="34"/>
      <c r="NY174" s="34"/>
      <c r="NZ174" s="34"/>
      <c r="OA174" s="34"/>
      <c r="OB174" s="34"/>
      <c r="OC174" s="34"/>
      <c r="OD174" s="34"/>
      <c r="OE174" s="34"/>
      <c r="OF174" s="34"/>
      <c r="OG174" s="34"/>
    </row>
    <row r="175" spans="1:397" s="35" customFormat="1">
      <c r="A175" s="36">
        <v>58678</v>
      </c>
      <c r="B175" s="37" t="s">
        <v>425</v>
      </c>
      <c r="C175" s="27">
        <v>37456.637490932917</v>
      </c>
      <c r="D175" s="28">
        <v>3.7809999999999999E-5</v>
      </c>
      <c r="E175" s="27">
        <v>4420.33</v>
      </c>
      <c r="F175" s="63">
        <v>34126.742417988979</v>
      </c>
      <c r="G175" s="64">
        <v>38547.07241798898</v>
      </c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  <c r="NQ175" s="34"/>
      <c r="NR175" s="34"/>
      <c r="NS175" s="34"/>
      <c r="NT175" s="34"/>
      <c r="NU175" s="34"/>
      <c r="NV175" s="34"/>
      <c r="NW175" s="34"/>
      <c r="NX175" s="34"/>
      <c r="NY175" s="34"/>
      <c r="NZ175" s="34"/>
      <c r="OA175" s="34"/>
      <c r="OB175" s="34"/>
      <c r="OC175" s="34"/>
      <c r="OD175" s="34"/>
      <c r="OE175" s="34"/>
      <c r="OF175" s="34"/>
      <c r="OG175" s="34"/>
    </row>
    <row r="176" spans="1:397" s="35" customFormat="1">
      <c r="A176" s="36">
        <v>58680</v>
      </c>
      <c r="B176" s="37" t="s">
        <v>127</v>
      </c>
      <c r="C176" s="27">
        <v>428983.0132953896</v>
      </c>
      <c r="D176" s="28">
        <v>4.3302999999999999E-4</v>
      </c>
      <c r="E176" s="27">
        <v>50629.39</v>
      </c>
      <c r="F176" s="63">
        <v>390846.42341342947</v>
      </c>
      <c r="G176" s="64">
        <v>441475.81341342948</v>
      </c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  <c r="NQ176" s="34"/>
      <c r="NR176" s="34"/>
      <c r="NS176" s="34"/>
      <c r="NT176" s="34"/>
      <c r="NU176" s="34"/>
      <c r="NV176" s="34"/>
      <c r="NW176" s="34"/>
      <c r="NX176" s="34"/>
      <c r="NY176" s="34"/>
      <c r="NZ176" s="34"/>
      <c r="OA176" s="34"/>
      <c r="OB176" s="34"/>
      <c r="OC176" s="34"/>
      <c r="OD176" s="34"/>
      <c r="OE176" s="34"/>
      <c r="OF176" s="34"/>
      <c r="OG176" s="34"/>
    </row>
    <row r="177" spans="1:442" s="35" customFormat="1">
      <c r="A177" s="36">
        <v>58681</v>
      </c>
      <c r="B177" s="37" t="s">
        <v>426</v>
      </c>
      <c r="C177" s="27">
        <v>841253.68926012493</v>
      </c>
      <c r="D177" s="28">
        <v>8.4918999999999999E-4</v>
      </c>
      <c r="E177" s="27">
        <v>99282.27</v>
      </c>
      <c r="F177" s="63">
        <v>766466.23628489987</v>
      </c>
      <c r="G177" s="64">
        <v>865748.50628489989</v>
      </c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  <c r="NQ177" s="34"/>
      <c r="NR177" s="34"/>
      <c r="NS177" s="34"/>
      <c r="NT177" s="34"/>
      <c r="NU177" s="34"/>
      <c r="NV177" s="34"/>
      <c r="NW177" s="34"/>
      <c r="NX177" s="34"/>
      <c r="NY177" s="34"/>
      <c r="NZ177" s="34"/>
      <c r="OA177" s="34"/>
      <c r="OB177" s="34"/>
      <c r="OC177" s="34"/>
      <c r="OD177" s="34"/>
      <c r="OE177" s="34"/>
      <c r="OF177" s="34"/>
      <c r="OG177" s="34"/>
    </row>
    <row r="178" spans="1:442" s="35" customFormat="1">
      <c r="A178" s="36">
        <v>58685</v>
      </c>
      <c r="B178" s="37" t="s">
        <v>427</v>
      </c>
      <c r="C178" s="27">
        <v>3846740.2030261108</v>
      </c>
      <c r="D178" s="28">
        <v>3.88303E-3</v>
      </c>
      <c r="E178" s="27">
        <v>453981.44</v>
      </c>
      <c r="F178" s="63">
        <v>3504764.9989770898</v>
      </c>
      <c r="G178" s="64">
        <v>3958746.4389770897</v>
      </c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  <c r="NQ178" s="34"/>
      <c r="NR178" s="34"/>
      <c r="NS178" s="34"/>
      <c r="NT178" s="34"/>
      <c r="NU178" s="34"/>
      <c r="NV178" s="34"/>
      <c r="NW178" s="34"/>
      <c r="NX178" s="34"/>
      <c r="NY178" s="34"/>
      <c r="NZ178" s="34"/>
      <c r="OA178" s="34"/>
      <c r="OB178" s="34"/>
      <c r="OC178" s="34"/>
      <c r="OD178" s="34"/>
      <c r="OE178" s="34"/>
      <c r="OF178" s="34"/>
      <c r="OG178" s="34"/>
    </row>
    <row r="179" spans="1:442" s="35" customFormat="1">
      <c r="A179" s="36">
        <v>58690</v>
      </c>
      <c r="B179" s="37" t="s">
        <v>428</v>
      </c>
      <c r="C179" s="27">
        <v>6604048.0121047515</v>
      </c>
      <c r="D179" s="28">
        <v>6.6663499999999997E-3</v>
      </c>
      <c r="E179" s="27">
        <v>779396.55</v>
      </c>
      <c r="F179" s="63">
        <v>6016948.1438286388</v>
      </c>
      <c r="G179" s="64">
        <v>6796344.6938286386</v>
      </c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  <c r="NQ179" s="34"/>
      <c r="NR179" s="34"/>
      <c r="NS179" s="34"/>
      <c r="NT179" s="34"/>
      <c r="NU179" s="34"/>
      <c r="NV179" s="34"/>
      <c r="NW179" s="34"/>
      <c r="NX179" s="34"/>
      <c r="NY179" s="34"/>
      <c r="NZ179" s="34"/>
      <c r="OA179" s="34"/>
      <c r="OB179" s="34"/>
      <c r="OC179" s="34"/>
      <c r="OD179" s="34"/>
      <c r="OE179" s="34"/>
      <c r="OF179" s="34"/>
      <c r="OG179" s="34"/>
    </row>
    <row r="180" spans="1:442" s="5" customFormat="1" ht="13.5" thickBot="1">
      <c r="A180" s="53"/>
      <c r="B180" s="53"/>
      <c r="C180" s="53"/>
      <c r="D180" s="53"/>
      <c r="E180" s="53"/>
      <c r="F180" s="54"/>
      <c r="G180" s="49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</row>
    <row r="181" spans="1:442" s="5" customFormat="1" ht="13.5" thickBot="1">
      <c r="A181" s="41" t="s">
        <v>488</v>
      </c>
      <c r="B181" s="58" t="s">
        <v>489</v>
      </c>
      <c r="C181" s="49">
        <f>SUM(C49:C180)</f>
        <v>772046879.99999988</v>
      </c>
      <c r="D181" s="50">
        <f t="shared" ref="D181:G181" si="2">SUM(D49:D180)</f>
        <v>0.77933030000000003</v>
      </c>
      <c r="E181" s="49">
        <f t="shared" si="2"/>
        <v>91701175.12999998</v>
      </c>
      <c r="F181" s="49">
        <f t="shared" si="2"/>
        <v>703411912.36800027</v>
      </c>
      <c r="G181" s="49">
        <f t="shared" si="2"/>
        <v>795113087.49800014</v>
      </c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</row>
    <row r="182" spans="1:442" ht="15">
      <c r="A182" s="19"/>
      <c r="B182" s="19"/>
      <c r="F182" s="5"/>
      <c r="G182" s="20"/>
    </row>
    <row r="183" spans="1:442" s="35" customFormat="1">
      <c r="A183" s="36">
        <v>1430</v>
      </c>
      <c r="B183" s="37" t="s">
        <v>109</v>
      </c>
      <c r="C183" s="27">
        <v>12615433</v>
      </c>
      <c r="D183" s="28">
        <v>1.2706E-2</v>
      </c>
      <c r="E183" s="27">
        <v>404101.72</v>
      </c>
      <c r="F183" s="63">
        <v>11493921.0063</v>
      </c>
      <c r="G183" s="64">
        <v>11898022.726300001</v>
      </c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  <c r="NQ183" s="34"/>
      <c r="NR183" s="34"/>
      <c r="NS183" s="34"/>
      <c r="NT183" s="34"/>
      <c r="NU183" s="34"/>
      <c r="NV183" s="34"/>
      <c r="NW183" s="34"/>
      <c r="NX183" s="34"/>
      <c r="NY183" s="34"/>
      <c r="NZ183" s="34"/>
      <c r="OA183" s="34"/>
      <c r="OB183" s="34"/>
      <c r="OC183" s="34"/>
      <c r="OD183" s="34"/>
      <c r="OE183" s="34"/>
      <c r="OF183" s="34"/>
      <c r="OG183" s="34"/>
    </row>
    <row r="184" spans="1:442" s="35" customFormat="1">
      <c r="A184" s="36">
        <v>1433</v>
      </c>
      <c r="B184" s="37" t="s">
        <v>166</v>
      </c>
      <c r="C184" s="27">
        <v>795194</v>
      </c>
      <c r="D184" s="28">
        <v>8.0090000000000001E-4</v>
      </c>
      <c r="E184" s="27">
        <v>244524.09</v>
      </c>
      <c r="F184" s="63">
        <v>724501.25340000005</v>
      </c>
      <c r="G184" s="64">
        <v>969025.34340000001</v>
      </c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  <c r="NQ184" s="34"/>
      <c r="NR184" s="34"/>
      <c r="NS184" s="34"/>
      <c r="NT184" s="34"/>
      <c r="NU184" s="34"/>
      <c r="NV184" s="34"/>
      <c r="NW184" s="34"/>
      <c r="NX184" s="34"/>
      <c r="NY184" s="34"/>
      <c r="NZ184" s="34"/>
      <c r="OA184" s="34"/>
      <c r="OB184" s="34"/>
      <c r="OC184" s="34"/>
      <c r="OD184" s="34"/>
      <c r="OE184" s="34"/>
      <c r="OF184" s="34"/>
      <c r="OG184" s="34"/>
    </row>
    <row r="185" spans="1:442" s="35" customFormat="1">
      <c r="A185" s="36">
        <v>1435</v>
      </c>
      <c r="B185" s="37" t="s">
        <v>168</v>
      </c>
      <c r="C185" s="27">
        <v>39191</v>
      </c>
      <c r="D185" s="28">
        <v>3.82E-5</v>
      </c>
      <c r="E185" s="27">
        <v>25689.19</v>
      </c>
      <c r="F185" s="63">
        <v>35706.920100000003</v>
      </c>
      <c r="G185" s="64">
        <v>61396.110100000005</v>
      </c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  <c r="NQ185" s="34"/>
      <c r="NR185" s="34"/>
      <c r="NS185" s="34"/>
      <c r="NT185" s="34"/>
      <c r="NU185" s="34"/>
      <c r="NV185" s="34"/>
      <c r="NW185" s="34"/>
      <c r="NX185" s="34"/>
      <c r="NY185" s="34"/>
      <c r="NZ185" s="34"/>
      <c r="OA185" s="34"/>
      <c r="OB185" s="34"/>
      <c r="OC185" s="34"/>
      <c r="OD185" s="34"/>
      <c r="OE185" s="34"/>
      <c r="OF185" s="34"/>
      <c r="OG185" s="34"/>
    </row>
    <row r="186" spans="1:442" s="35" customFormat="1">
      <c r="A186" s="36">
        <v>1436</v>
      </c>
      <c r="B186" s="37" t="s">
        <v>464</v>
      </c>
      <c r="C186" s="27">
        <v>58452</v>
      </c>
      <c r="D186" s="28">
        <v>5.7099999999999999E-5</v>
      </c>
      <c r="E186" s="27">
        <v>83368.08</v>
      </c>
      <c r="F186" s="63">
        <v>53255.617200000001</v>
      </c>
      <c r="G186" s="64">
        <v>136623.6972</v>
      </c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  <c r="NQ186" s="34"/>
      <c r="NR186" s="34"/>
      <c r="NS186" s="34"/>
      <c r="NT186" s="34"/>
      <c r="NU186" s="34"/>
      <c r="NV186" s="34"/>
      <c r="NW186" s="34"/>
      <c r="NX186" s="34"/>
      <c r="NY186" s="34"/>
      <c r="NZ186" s="34"/>
      <c r="OA186" s="34"/>
      <c r="OB186" s="34"/>
      <c r="OC186" s="34"/>
      <c r="OD186" s="34"/>
      <c r="OE186" s="34"/>
      <c r="OF186" s="34"/>
      <c r="OG186" s="34"/>
    </row>
    <row r="187" spans="1:442" s="35" customFormat="1">
      <c r="A187" s="36">
        <v>1437</v>
      </c>
      <c r="B187" s="37" t="s">
        <v>169</v>
      </c>
      <c r="C187" s="27">
        <v>136440</v>
      </c>
      <c r="D187" s="28">
        <v>1.3339999999999999E-4</v>
      </c>
      <c r="E187" s="27">
        <v>58138.45</v>
      </c>
      <c r="F187" s="63">
        <v>124310.484</v>
      </c>
      <c r="G187" s="64">
        <v>182448.93400000001</v>
      </c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  <c r="NQ187" s="34"/>
      <c r="NR187" s="34"/>
      <c r="NS187" s="34"/>
      <c r="NT187" s="34"/>
      <c r="NU187" s="34"/>
      <c r="NV187" s="34"/>
      <c r="NW187" s="34"/>
      <c r="NX187" s="34"/>
      <c r="NY187" s="34"/>
      <c r="NZ187" s="34"/>
      <c r="OA187" s="34"/>
      <c r="OB187" s="34"/>
      <c r="OC187" s="34"/>
      <c r="OD187" s="34"/>
      <c r="OE187" s="34"/>
      <c r="OF187" s="34"/>
      <c r="OG187" s="34"/>
    </row>
    <row r="188" spans="1:442" s="35" customFormat="1">
      <c r="A188" s="36">
        <v>1438</v>
      </c>
      <c r="B188" s="37" t="s">
        <v>170</v>
      </c>
      <c r="C188" s="27">
        <v>125316</v>
      </c>
      <c r="D188" s="28">
        <v>1.225E-4</v>
      </c>
      <c r="E188" s="27">
        <v>78115.260000000009</v>
      </c>
      <c r="F188" s="63">
        <v>114175.40760000001</v>
      </c>
      <c r="G188" s="64">
        <v>192290.66760000002</v>
      </c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  <c r="NQ188" s="34"/>
      <c r="NR188" s="34"/>
      <c r="NS188" s="34"/>
      <c r="NT188" s="34"/>
      <c r="NU188" s="34"/>
      <c r="NV188" s="34"/>
      <c r="NW188" s="34"/>
      <c r="NX188" s="34"/>
      <c r="NY188" s="34"/>
      <c r="NZ188" s="34"/>
      <c r="OA188" s="34"/>
      <c r="OB188" s="34"/>
      <c r="OC188" s="34"/>
      <c r="OD188" s="34"/>
      <c r="OE188" s="34"/>
      <c r="OF188" s="34"/>
      <c r="OG188" s="34"/>
    </row>
    <row r="189" spans="1:442" s="35" customFormat="1">
      <c r="A189" s="36">
        <v>1439</v>
      </c>
      <c r="B189" s="37" t="s">
        <v>171</v>
      </c>
      <c r="C189" s="27">
        <v>22056</v>
      </c>
      <c r="D189" s="28">
        <v>2.16E-5</v>
      </c>
      <c r="E189" s="27">
        <v>58424.04</v>
      </c>
      <c r="F189" s="63">
        <v>20095.221600000001</v>
      </c>
      <c r="G189" s="64">
        <v>78519.261599999998</v>
      </c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34"/>
      <c r="FB189" s="34"/>
      <c r="FC189" s="34"/>
      <c r="FD189" s="34"/>
      <c r="FE189" s="34"/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  <c r="FZ189" s="34"/>
      <c r="GA189" s="34"/>
      <c r="GB189" s="34"/>
      <c r="GC189" s="34"/>
      <c r="GD189" s="34"/>
      <c r="GE189" s="34"/>
      <c r="GF189" s="34"/>
      <c r="GG189" s="34"/>
      <c r="GH189" s="34"/>
      <c r="GI189" s="34"/>
      <c r="GJ189" s="34"/>
      <c r="GK189" s="34"/>
      <c r="GL189" s="34"/>
      <c r="GM189" s="34"/>
      <c r="GN189" s="34"/>
      <c r="GO189" s="34"/>
      <c r="GP189" s="34"/>
      <c r="GQ189" s="34"/>
      <c r="GR189" s="34"/>
      <c r="GS189" s="34"/>
      <c r="GT189" s="34"/>
      <c r="GU189" s="34"/>
      <c r="GV189" s="34"/>
      <c r="GW189" s="34"/>
      <c r="GX189" s="34"/>
      <c r="GY189" s="34"/>
      <c r="GZ189" s="34"/>
      <c r="HA189" s="34"/>
      <c r="HB189" s="34"/>
      <c r="HC189" s="34"/>
      <c r="HD189" s="34"/>
      <c r="HE189" s="34"/>
      <c r="HF189" s="34"/>
      <c r="HG189" s="34"/>
      <c r="HH189" s="34"/>
      <c r="HI189" s="34"/>
      <c r="HJ189" s="34"/>
      <c r="HK189" s="34"/>
      <c r="HL189" s="34"/>
      <c r="HM189" s="34"/>
      <c r="HN189" s="34"/>
      <c r="HO189" s="34"/>
      <c r="HP189" s="34"/>
      <c r="HQ189" s="34"/>
      <c r="HR189" s="34"/>
      <c r="HS189" s="34"/>
      <c r="HT189" s="34"/>
      <c r="HU189" s="34"/>
      <c r="HV189" s="34"/>
      <c r="HW189" s="34"/>
      <c r="HX189" s="34"/>
      <c r="HY189" s="34"/>
      <c r="HZ189" s="34"/>
      <c r="IA189" s="34"/>
      <c r="IB189" s="34"/>
      <c r="IC189" s="34"/>
      <c r="ID189" s="34"/>
      <c r="IE189" s="34"/>
      <c r="IF189" s="34"/>
      <c r="IG189" s="34"/>
      <c r="IH189" s="34"/>
      <c r="II189" s="34"/>
      <c r="IJ189" s="34"/>
      <c r="IK189" s="34"/>
      <c r="IL189" s="34"/>
      <c r="IM189" s="34"/>
      <c r="IN189" s="34"/>
      <c r="IO189" s="34"/>
      <c r="IP189" s="34"/>
      <c r="IQ189" s="34"/>
      <c r="IR189" s="34"/>
      <c r="IS189" s="34"/>
      <c r="IT189" s="34"/>
      <c r="IU189" s="34"/>
      <c r="IV189" s="34"/>
      <c r="IW189" s="34"/>
      <c r="IX189" s="34"/>
      <c r="IY189" s="34"/>
      <c r="IZ189" s="34"/>
      <c r="JA189" s="34"/>
      <c r="JB189" s="34"/>
      <c r="JC189" s="34"/>
      <c r="JD189" s="34"/>
      <c r="JE189" s="34"/>
      <c r="JF189" s="34"/>
      <c r="JG189" s="34"/>
      <c r="JH189" s="34"/>
      <c r="JI189" s="34"/>
      <c r="JJ189" s="34"/>
      <c r="JK189" s="34"/>
      <c r="JL189" s="34"/>
      <c r="JM189" s="34"/>
      <c r="JN189" s="34"/>
      <c r="JO189" s="34"/>
      <c r="JP189" s="34"/>
      <c r="JQ189" s="34"/>
      <c r="JR189" s="34"/>
      <c r="JS189" s="34"/>
      <c r="JT189" s="34"/>
      <c r="JU189" s="34"/>
      <c r="JV189" s="34"/>
      <c r="JW189" s="34"/>
      <c r="JX189" s="34"/>
      <c r="JY189" s="34"/>
      <c r="JZ189" s="34"/>
      <c r="KA189" s="34"/>
      <c r="KB189" s="34"/>
      <c r="KC189" s="34"/>
      <c r="KD189" s="34"/>
      <c r="KE189" s="34"/>
      <c r="KF189" s="34"/>
      <c r="KG189" s="34"/>
      <c r="KH189" s="34"/>
      <c r="KI189" s="34"/>
      <c r="KJ189" s="34"/>
      <c r="KK189" s="34"/>
      <c r="KL189" s="34"/>
      <c r="KM189" s="34"/>
      <c r="KN189" s="34"/>
      <c r="KO189" s="34"/>
      <c r="KP189" s="34"/>
      <c r="KQ189" s="34"/>
      <c r="KR189" s="34"/>
      <c r="KS189" s="34"/>
      <c r="KT189" s="34"/>
      <c r="KU189" s="34"/>
      <c r="KV189" s="34"/>
      <c r="KW189" s="34"/>
      <c r="KX189" s="34"/>
      <c r="KY189" s="34"/>
      <c r="KZ189" s="34"/>
      <c r="LA189" s="34"/>
      <c r="LB189" s="34"/>
      <c r="LC189" s="34"/>
      <c r="LD189" s="34"/>
      <c r="LE189" s="34"/>
      <c r="LF189" s="34"/>
      <c r="LG189" s="34"/>
      <c r="LH189" s="34"/>
      <c r="LI189" s="34"/>
      <c r="LJ189" s="34"/>
      <c r="LK189" s="34"/>
      <c r="LL189" s="34"/>
      <c r="LM189" s="34"/>
      <c r="LN189" s="34"/>
      <c r="LO189" s="34"/>
      <c r="LP189" s="34"/>
      <c r="LQ189" s="34"/>
      <c r="LR189" s="34"/>
      <c r="LS189" s="34"/>
      <c r="LT189" s="34"/>
      <c r="LU189" s="34"/>
      <c r="LV189" s="34"/>
      <c r="LW189" s="34"/>
      <c r="LX189" s="34"/>
      <c r="LY189" s="34"/>
      <c r="LZ189" s="34"/>
      <c r="MA189" s="34"/>
      <c r="MB189" s="34"/>
      <c r="MC189" s="34"/>
      <c r="MD189" s="34"/>
      <c r="ME189" s="34"/>
      <c r="MF189" s="34"/>
      <c r="MG189" s="34"/>
      <c r="MH189" s="34"/>
      <c r="MI189" s="34"/>
      <c r="MJ189" s="34"/>
      <c r="MK189" s="34"/>
      <c r="ML189" s="34"/>
      <c r="MM189" s="34"/>
      <c r="MN189" s="34"/>
      <c r="MO189" s="34"/>
      <c r="MP189" s="34"/>
      <c r="MQ189" s="34"/>
      <c r="MR189" s="34"/>
      <c r="MS189" s="34"/>
      <c r="MT189" s="34"/>
      <c r="MU189" s="34"/>
      <c r="MV189" s="34"/>
      <c r="MW189" s="34"/>
      <c r="MX189" s="34"/>
      <c r="MY189" s="34"/>
      <c r="MZ189" s="34"/>
      <c r="NA189" s="34"/>
      <c r="NB189" s="34"/>
      <c r="NC189" s="34"/>
      <c r="ND189" s="34"/>
      <c r="NE189" s="34"/>
      <c r="NF189" s="34"/>
      <c r="NG189" s="34"/>
      <c r="NH189" s="34"/>
      <c r="NI189" s="34"/>
      <c r="NJ189" s="34"/>
      <c r="NK189" s="34"/>
      <c r="NL189" s="34"/>
      <c r="NM189" s="34"/>
      <c r="NN189" s="34"/>
      <c r="NO189" s="34"/>
      <c r="NP189" s="34"/>
      <c r="NQ189" s="34"/>
      <c r="NR189" s="34"/>
      <c r="NS189" s="34"/>
      <c r="NT189" s="34"/>
      <c r="NU189" s="34"/>
      <c r="NV189" s="34"/>
      <c r="NW189" s="34"/>
      <c r="NX189" s="34"/>
      <c r="NY189" s="34"/>
      <c r="NZ189" s="34"/>
      <c r="OA189" s="34"/>
      <c r="OB189" s="34"/>
      <c r="OC189" s="34"/>
      <c r="OD189" s="34"/>
      <c r="OE189" s="34"/>
      <c r="OF189" s="34"/>
      <c r="OG189" s="34"/>
    </row>
    <row r="190" spans="1:442" s="35" customFormat="1">
      <c r="A190" s="36">
        <v>1440</v>
      </c>
      <c r="B190" s="37" t="s">
        <v>110</v>
      </c>
      <c r="C190" s="27">
        <v>6387170</v>
      </c>
      <c r="D190" s="28">
        <v>6.4318999999999999E-3</v>
      </c>
      <c r="E190" s="27">
        <v>313714.59999999998</v>
      </c>
      <c r="F190" s="63">
        <v>5819350.5870000003</v>
      </c>
      <c r="G190" s="64">
        <v>6133065.1869999999</v>
      </c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34"/>
      <c r="FB190" s="34"/>
      <c r="FC190" s="34"/>
      <c r="FD190" s="34"/>
      <c r="FE190" s="34"/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  <c r="FZ190" s="34"/>
      <c r="GA190" s="34"/>
      <c r="GB190" s="34"/>
      <c r="GC190" s="34"/>
      <c r="GD190" s="34"/>
      <c r="GE190" s="34"/>
      <c r="GF190" s="34"/>
      <c r="GG190" s="34"/>
      <c r="GH190" s="34"/>
      <c r="GI190" s="34"/>
      <c r="GJ190" s="34"/>
      <c r="GK190" s="34"/>
      <c r="GL190" s="34"/>
      <c r="GM190" s="34"/>
      <c r="GN190" s="34"/>
      <c r="GO190" s="34"/>
      <c r="GP190" s="34"/>
      <c r="GQ190" s="34"/>
      <c r="GR190" s="34"/>
      <c r="GS190" s="34"/>
      <c r="GT190" s="34"/>
      <c r="GU190" s="34"/>
      <c r="GV190" s="34"/>
      <c r="GW190" s="34"/>
      <c r="GX190" s="34"/>
      <c r="GY190" s="34"/>
      <c r="GZ190" s="34"/>
      <c r="HA190" s="34"/>
      <c r="HB190" s="34"/>
      <c r="HC190" s="34"/>
      <c r="HD190" s="34"/>
      <c r="HE190" s="34"/>
      <c r="HF190" s="34"/>
      <c r="HG190" s="34"/>
      <c r="HH190" s="34"/>
      <c r="HI190" s="34"/>
      <c r="HJ190" s="34"/>
      <c r="HK190" s="34"/>
      <c r="HL190" s="34"/>
      <c r="HM190" s="34"/>
      <c r="HN190" s="34"/>
      <c r="HO190" s="34"/>
      <c r="HP190" s="34"/>
      <c r="HQ190" s="34"/>
      <c r="HR190" s="34"/>
      <c r="HS190" s="34"/>
      <c r="HT190" s="34"/>
      <c r="HU190" s="34"/>
      <c r="HV190" s="34"/>
      <c r="HW190" s="34"/>
      <c r="HX190" s="34"/>
      <c r="HY190" s="34"/>
      <c r="HZ190" s="34"/>
      <c r="IA190" s="34"/>
      <c r="IB190" s="34"/>
      <c r="IC190" s="34"/>
      <c r="ID190" s="34"/>
      <c r="IE190" s="34"/>
      <c r="IF190" s="34"/>
      <c r="IG190" s="34"/>
      <c r="IH190" s="34"/>
      <c r="II190" s="34"/>
      <c r="IJ190" s="34"/>
      <c r="IK190" s="34"/>
      <c r="IL190" s="34"/>
      <c r="IM190" s="34"/>
      <c r="IN190" s="34"/>
      <c r="IO190" s="34"/>
      <c r="IP190" s="34"/>
      <c r="IQ190" s="34"/>
      <c r="IR190" s="34"/>
      <c r="IS190" s="34"/>
      <c r="IT190" s="34"/>
      <c r="IU190" s="34"/>
      <c r="IV190" s="34"/>
      <c r="IW190" s="34"/>
      <c r="IX190" s="34"/>
      <c r="IY190" s="34"/>
      <c r="IZ190" s="34"/>
      <c r="JA190" s="34"/>
      <c r="JB190" s="34"/>
      <c r="JC190" s="34"/>
      <c r="JD190" s="34"/>
      <c r="JE190" s="34"/>
      <c r="JF190" s="34"/>
      <c r="JG190" s="34"/>
      <c r="JH190" s="34"/>
      <c r="JI190" s="34"/>
      <c r="JJ190" s="34"/>
      <c r="JK190" s="34"/>
      <c r="JL190" s="34"/>
      <c r="JM190" s="34"/>
      <c r="JN190" s="34"/>
      <c r="JO190" s="34"/>
      <c r="JP190" s="34"/>
      <c r="JQ190" s="34"/>
      <c r="JR190" s="34"/>
      <c r="JS190" s="34"/>
      <c r="JT190" s="34"/>
      <c r="JU190" s="34"/>
      <c r="JV190" s="34"/>
      <c r="JW190" s="34"/>
      <c r="JX190" s="34"/>
      <c r="JY190" s="34"/>
      <c r="JZ190" s="34"/>
      <c r="KA190" s="34"/>
      <c r="KB190" s="34"/>
      <c r="KC190" s="34"/>
      <c r="KD190" s="34"/>
      <c r="KE190" s="34"/>
      <c r="KF190" s="34"/>
      <c r="KG190" s="34"/>
      <c r="KH190" s="34"/>
      <c r="KI190" s="34"/>
      <c r="KJ190" s="34"/>
      <c r="KK190" s="34"/>
      <c r="KL190" s="34"/>
      <c r="KM190" s="34"/>
      <c r="KN190" s="34"/>
      <c r="KO190" s="34"/>
      <c r="KP190" s="34"/>
      <c r="KQ190" s="34"/>
      <c r="KR190" s="34"/>
      <c r="KS190" s="34"/>
      <c r="KT190" s="34"/>
      <c r="KU190" s="34"/>
      <c r="KV190" s="34"/>
      <c r="KW190" s="34"/>
      <c r="KX190" s="34"/>
      <c r="KY190" s="34"/>
      <c r="KZ190" s="34"/>
      <c r="LA190" s="34"/>
      <c r="LB190" s="34"/>
      <c r="LC190" s="34"/>
      <c r="LD190" s="34"/>
      <c r="LE190" s="34"/>
      <c r="LF190" s="34"/>
      <c r="LG190" s="34"/>
      <c r="LH190" s="34"/>
      <c r="LI190" s="34"/>
      <c r="LJ190" s="34"/>
      <c r="LK190" s="34"/>
      <c r="LL190" s="34"/>
      <c r="LM190" s="34"/>
      <c r="LN190" s="34"/>
      <c r="LO190" s="34"/>
      <c r="LP190" s="34"/>
      <c r="LQ190" s="34"/>
      <c r="LR190" s="34"/>
      <c r="LS190" s="34"/>
      <c r="LT190" s="34"/>
      <c r="LU190" s="34"/>
      <c r="LV190" s="34"/>
      <c r="LW190" s="34"/>
      <c r="LX190" s="34"/>
      <c r="LY190" s="34"/>
      <c r="LZ190" s="34"/>
      <c r="MA190" s="34"/>
      <c r="MB190" s="34"/>
      <c r="MC190" s="34"/>
      <c r="MD190" s="34"/>
      <c r="ME190" s="34"/>
      <c r="MF190" s="34"/>
      <c r="MG190" s="34"/>
      <c r="MH190" s="34"/>
      <c r="MI190" s="34"/>
      <c r="MJ190" s="34"/>
      <c r="MK190" s="34"/>
      <c r="ML190" s="34"/>
      <c r="MM190" s="34"/>
      <c r="MN190" s="34"/>
      <c r="MO190" s="34"/>
      <c r="MP190" s="34"/>
      <c r="MQ190" s="34"/>
      <c r="MR190" s="34"/>
      <c r="MS190" s="34"/>
      <c r="MT190" s="34"/>
      <c r="MU190" s="34"/>
      <c r="MV190" s="34"/>
      <c r="MW190" s="34"/>
      <c r="MX190" s="34"/>
      <c r="MY190" s="34"/>
      <c r="MZ190" s="34"/>
      <c r="NA190" s="34"/>
      <c r="NB190" s="34"/>
      <c r="NC190" s="34"/>
      <c r="ND190" s="34"/>
      <c r="NE190" s="34"/>
      <c r="NF190" s="34"/>
      <c r="NG190" s="34"/>
      <c r="NH190" s="34"/>
      <c r="NI190" s="34"/>
      <c r="NJ190" s="34"/>
      <c r="NK190" s="34"/>
      <c r="NL190" s="34"/>
      <c r="NM190" s="34"/>
      <c r="NN190" s="34"/>
      <c r="NO190" s="34"/>
      <c r="NP190" s="34"/>
      <c r="NQ190" s="34"/>
      <c r="NR190" s="34"/>
      <c r="NS190" s="34"/>
      <c r="NT190" s="34"/>
      <c r="NU190" s="34"/>
      <c r="NV190" s="34"/>
      <c r="NW190" s="34"/>
      <c r="NX190" s="34"/>
      <c r="NY190" s="34"/>
      <c r="NZ190" s="34"/>
      <c r="OA190" s="34"/>
      <c r="OB190" s="34"/>
      <c r="OC190" s="34"/>
      <c r="OD190" s="34"/>
      <c r="OE190" s="34"/>
      <c r="OF190" s="34"/>
      <c r="OG190" s="34"/>
    </row>
    <row r="191" spans="1:442" s="35" customFormat="1">
      <c r="A191" s="36">
        <v>1445</v>
      </c>
      <c r="B191" s="37" t="s">
        <v>111</v>
      </c>
      <c r="C191" s="27">
        <v>7004654</v>
      </c>
      <c r="D191" s="28">
        <v>7.0533999999999996E-3</v>
      </c>
      <c r="E191" s="27">
        <v>524682.06999999995</v>
      </c>
      <c r="F191" s="63">
        <v>6381940.2593999999</v>
      </c>
      <c r="G191" s="64">
        <v>6906622.3294000002</v>
      </c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</row>
    <row r="192" spans="1:442" s="35" customFormat="1">
      <c r="A192" s="36">
        <v>1451</v>
      </c>
      <c r="B192" s="37" t="s">
        <v>172</v>
      </c>
      <c r="C192" s="27">
        <v>109715</v>
      </c>
      <c r="D192" s="28">
        <v>1.0730000000000001E-4</v>
      </c>
      <c r="E192" s="27">
        <v>39281.26</v>
      </c>
      <c r="F192" s="63">
        <v>99961.336500000005</v>
      </c>
      <c r="G192" s="64">
        <v>139242.59650000001</v>
      </c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34"/>
      <c r="FB192" s="34"/>
      <c r="FC192" s="34"/>
      <c r="FD192" s="34"/>
      <c r="FE192" s="34"/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  <c r="FZ192" s="34"/>
      <c r="GA192" s="34"/>
      <c r="GB192" s="34"/>
      <c r="GC192" s="34"/>
      <c r="GD192" s="34"/>
      <c r="GE192" s="34"/>
      <c r="GF192" s="34"/>
      <c r="GG192" s="34"/>
      <c r="GH192" s="34"/>
      <c r="GI192" s="34"/>
      <c r="GJ192" s="34"/>
      <c r="GK192" s="34"/>
      <c r="GL192" s="34"/>
      <c r="GM192" s="34"/>
      <c r="GN192" s="34"/>
      <c r="GO192" s="34"/>
      <c r="GP192" s="34"/>
      <c r="GQ192" s="34"/>
      <c r="GR192" s="34"/>
      <c r="GS192" s="34"/>
      <c r="GT192" s="34"/>
      <c r="GU192" s="34"/>
      <c r="GV192" s="34"/>
      <c r="GW192" s="34"/>
      <c r="GX192" s="34"/>
      <c r="GY192" s="34"/>
      <c r="GZ192" s="34"/>
      <c r="HA192" s="34"/>
      <c r="HB192" s="34"/>
      <c r="HC192" s="34"/>
      <c r="HD192" s="34"/>
      <c r="HE192" s="34"/>
      <c r="HF192" s="34"/>
      <c r="HG192" s="34"/>
      <c r="HH192" s="34"/>
      <c r="HI192" s="34"/>
      <c r="HJ192" s="34"/>
      <c r="HK192" s="34"/>
      <c r="HL192" s="34"/>
      <c r="HM192" s="34"/>
      <c r="HN192" s="34"/>
      <c r="HO192" s="34"/>
      <c r="HP192" s="34"/>
      <c r="HQ192" s="34"/>
      <c r="HR192" s="34"/>
      <c r="HS192" s="34"/>
      <c r="HT192" s="34"/>
      <c r="HU192" s="34"/>
      <c r="HV192" s="34"/>
      <c r="HW192" s="34"/>
      <c r="HX192" s="34"/>
      <c r="HY192" s="34"/>
      <c r="HZ192" s="34"/>
      <c r="IA192" s="34"/>
      <c r="IB192" s="34"/>
      <c r="IC192" s="34"/>
      <c r="ID192" s="34"/>
      <c r="IE192" s="34"/>
      <c r="IF192" s="34"/>
      <c r="IG192" s="34"/>
      <c r="IH192" s="34"/>
      <c r="II192" s="34"/>
      <c r="IJ192" s="34"/>
      <c r="IK192" s="34"/>
      <c r="IL192" s="34"/>
      <c r="IM192" s="34"/>
      <c r="IN192" s="34"/>
      <c r="IO192" s="34"/>
      <c r="IP192" s="34"/>
      <c r="IQ192" s="34"/>
      <c r="IR192" s="34"/>
      <c r="IS192" s="34"/>
      <c r="IT192" s="34"/>
      <c r="IU192" s="34"/>
      <c r="IV192" s="34"/>
      <c r="IW192" s="34"/>
      <c r="IX192" s="34"/>
      <c r="IY192" s="34"/>
      <c r="IZ192" s="34"/>
      <c r="JA192" s="34"/>
      <c r="JB192" s="34"/>
      <c r="JC192" s="34"/>
      <c r="JD192" s="34"/>
      <c r="JE192" s="34"/>
      <c r="JF192" s="34"/>
      <c r="JG192" s="34"/>
      <c r="JH192" s="34"/>
      <c r="JI192" s="34"/>
      <c r="JJ192" s="34"/>
      <c r="JK192" s="34"/>
      <c r="JL192" s="34"/>
      <c r="JM192" s="34"/>
      <c r="JN192" s="34"/>
      <c r="JO192" s="34"/>
      <c r="JP192" s="34"/>
      <c r="JQ192" s="34"/>
      <c r="JR192" s="34"/>
      <c r="JS192" s="34"/>
      <c r="JT192" s="34"/>
      <c r="JU192" s="34"/>
      <c r="JV192" s="34"/>
      <c r="JW192" s="34"/>
      <c r="JX192" s="34"/>
      <c r="JY192" s="34"/>
      <c r="JZ192" s="34"/>
      <c r="KA192" s="34"/>
      <c r="KB192" s="34"/>
      <c r="KC192" s="34"/>
      <c r="KD192" s="34"/>
      <c r="KE192" s="34"/>
      <c r="KF192" s="34"/>
      <c r="KG192" s="34"/>
      <c r="KH192" s="34"/>
      <c r="KI192" s="34"/>
      <c r="KJ192" s="34"/>
      <c r="KK192" s="34"/>
      <c r="KL192" s="34"/>
      <c r="KM192" s="34"/>
      <c r="KN192" s="34"/>
      <c r="KO192" s="34"/>
      <c r="KP192" s="34"/>
      <c r="KQ192" s="34"/>
      <c r="KR192" s="34"/>
      <c r="KS192" s="34"/>
      <c r="KT192" s="34"/>
      <c r="KU192" s="34"/>
      <c r="KV192" s="34"/>
      <c r="KW192" s="34"/>
      <c r="KX192" s="34"/>
      <c r="KY192" s="34"/>
      <c r="KZ192" s="34"/>
      <c r="LA192" s="34"/>
      <c r="LB192" s="34"/>
      <c r="LC192" s="34"/>
      <c r="LD192" s="34"/>
      <c r="LE192" s="34"/>
      <c r="LF192" s="34"/>
      <c r="LG192" s="34"/>
      <c r="LH192" s="34"/>
      <c r="LI192" s="34"/>
      <c r="LJ192" s="34"/>
      <c r="LK192" s="34"/>
      <c r="LL192" s="34"/>
      <c r="LM192" s="34"/>
      <c r="LN192" s="34"/>
      <c r="LO192" s="34"/>
      <c r="LP192" s="34"/>
      <c r="LQ192" s="34"/>
      <c r="LR192" s="34"/>
      <c r="LS192" s="34"/>
      <c r="LT192" s="34"/>
      <c r="LU192" s="34"/>
      <c r="LV192" s="34"/>
      <c r="LW192" s="34"/>
      <c r="LX192" s="34"/>
      <c r="LY192" s="34"/>
      <c r="LZ192" s="34"/>
      <c r="MA192" s="34"/>
      <c r="MB192" s="34"/>
      <c r="MC192" s="34"/>
      <c r="MD192" s="34"/>
      <c r="ME192" s="34"/>
      <c r="MF192" s="34"/>
      <c r="MG192" s="34"/>
      <c r="MH192" s="34"/>
      <c r="MI192" s="34"/>
      <c r="MJ192" s="34"/>
      <c r="MK192" s="34"/>
      <c r="ML192" s="34"/>
      <c r="MM192" s="34"/>
      <c r="MN192" s="34"/>
      <c r="MO192" s="34"/>
      <c r="MP192" s="34"/>
      <c r="MQ192" s="34"/>
      <c r="MR192" s="34"/>
      <c r="MS192" s="34"/>
      <c r="MT192" s="34"/>
      <c r="MU192" s="34"/>
      <c r="MV192" s="34"/>
      <c r="MW192" s="34"/>
      <c r="MX192" s="34"/>
      <c r="MY192" s="34"/>
      <c r="MZ192" s="34"/>
      <c r="NA192" s="34"/>
      <c r="NB192" s="34"/>
      <c r="NC192" s="34"/>
      <c r="ND192" s="34"/>
      <c r="NE192" s="34"/>
      <c r="NF192" s="34"/>
      <c r="NG192" s="34"/>
      <c r="NH192" s="34"/>
      <c r="NI192" s="34"/>
      <c r="NJ192" s="34"/>
      <c r="NK192" s="34"/>
      <c r="NL192" s="34"/>
      <c r="NM192" s="34"/>
      <c r="NN192" s="34"/>
      <c r="NO192" s="34"/>
      <c r="NP192" s="34"/>
      <c r="NQ192" s="34"/>
      <c r="NR192" s="34"/>
      <c r="NS192" s="34"/>
      <c r="NT192" s="34"/>
      <c r="NU192" s="34"/>
      <c r="NV192" s="34"/>
      <c r="NW192" s="34"/>
      <c r="NX192" s="34"/>
      <c r="NY192" s="34"/>
      <c r="NZ192" s="34"/>
      <c r="OA192" s="34"/>
      <c r="OB192" s="34"/>
      <c r="OC192" s="34"/>
      <c r="OD192" s="34"/>
      <c r="OE192" s="34"/>
      <c r="OF192" s="34"/>
      <c r="OG192" s="34"/>
    </row>
    <row r="193" spans="1:397" s="35" customFormat="1">
      <c r="A193" s="36">
        <v>1452</v>
      </c>
      <c r="B193" s="37" t="s">
        <v>173</v>
      </c>
      <c r="C193" s="27">
        <v>83099</v>
      </c>
      <c r="D193" s="28">
        <v>8.1199999999999995E-5</v>
      </c>
      <c r="E193" s="27">
        <v>52749.919999999998</v>
      </c>
      <c r="F193" s="63">
        <v>75711.498900000006</v>
      </c>
      <c r="G193" s="64">
        <v>128461.4189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34"/>
      <c r="FB193" s="34"/>
      <c r="FC193" s="34"/>
      <c r="FD193" s="34"/>
      <c r="FE193" s="34"/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  <c r="FZ193" s="34"/>
      <c r="GA193" s="34"/>
      <c r="GB193" s="34"/>
      <c r="GC193" s="34"/>
      <c r="GD193" s="34"/>
      <c r="GE193" s="34"/>
      <c r="GF193" s="34"/>
      <c r="GG193" s="34"/>
      <c r="GH193" s="34"/>
      <c r="GI193" s="34"/>
      <c r="GJ193" s="34"/>
      <c r="GK193" s="34"/>
      <c r="GL193" s="34"/>
      <c r="GM193" s="34"/>
      <c r="GN193" s="34"/>
      <c r="GO193" s="34"/>
      <c r="GP193" s="34"/>
      <c r="GQ193" s="34"/>
      <c r="GR193" s="34"/>
      <c r="GS193" s="34"/>
      <c r="GT193" s="34"/>
      <c r="GU193" s="34"/>
      <c r="GV193" s="34"/>
      <c r="GW193" s="34"/>
      <c r="GX193" s="34"/>
      <c r="GY193" s="34"/>
      <c r="GZ193" s="34"/>
      <c r="HA193" s="34"/>
      <c r="HB193" s="34"/>
      <c r="HC193" s="34"/>
      <c r="HD193" s="34"/>
      <c r="HE193" s="34"/>
      <c r="HF193" s="34"/>
      <c r="HG193" s="34"/>
      <c r="HH193" s="34"/>
      <c r="HI193" s="34"/>
      <c r="HJ193" s="34"/>
      <c r="HK193" s="34"/>
      <c r="HL193" s="34"/>
      <c r="HM193" s="34"/>
      <c r="HN193" s="34"/>
      <c r="HO193" s="34"/>
      <c r="HP193" s="34"/>
      <c r="HQ193" s="34"/>
      <c r="HR193" s="34"/>
      <c r="HS193" s="34"/>
      <c r="HT193" s="34"/>
      <c r="HU193" s="34"/>
      <c r="HV193" s="34"/>
      <c r="HW193" s="34"/>
      <c r="HX193" s="34"/>
      <c r="HY193" s="34"/>
      <c r="HZ193" s="34"/>
      <c r="IA193" s="34"/>
      <c r="IB193" s="34"/>
      <c r="IC193" s="34"/>
      <c r="ID193" s="34"/>
      <c r="IE193" s="34"/>
      <c r="IF193" s="34"/>
      <c r="IG193" s="34"/>
      <c r="IH193" s="34"/>
      <c r="II193" s="34"/>
      <c r="IJ193" s="34"/>
      <c r="IK193" s="34"/>
      <c r="IL193" s="34"/>
      <c r="IM193" s="34"/>
      <c r="IN193" s="34"/>
      <c r="IO193" s="34"/>
      <c r="IP193" s="34"/>
      <c r="IQ193" s="34"/>
      <c r="IR193" s="34"/>
      <c r="IS193" s="34"/>
      <c r="IT193" s="34"/>
      <c r="IU193" s="34"/>
      <c r="IV193" s="34"/>
      <c r="IW193" s="34"/>
      <c r="IX193" s="34"/>
      <c r="IY193" s="34"/>
      <c r="IZ193" s="34"/>
      <c r="JA193" s="34"/>
      <c r="JB193" s="34"/>
      <c r="JC193" s="34"/>
      <c r="JD193" s="34"/>
      <c r="JE193" s="34"/>
      <c r="JF193" s="34"/>
      <c r="JG193" s="34"/>
      <c r="JH193" s="34"/>
      <c r="JI193" s="34"/>
      <c r="JJ193" s="34"/>
      <c r="JK193" s="34"/>
      <c r="JL193" s="34"/>
      <c r="JM193" s="34"/>
      <c r="JN193" s="34"/>
      <c r="JO193" s="34"/>
      <c r="JP193" s="34"/>
      <c r="JQ193" s="34"/>
      <c r="JR193" s="34"/>
      <c r="JS193" s="34"/>
      <c r="JT193" s="34"/>
      <c r="JU193" s="34"/>
      <c r="JV193" s="34"/>
      <c r="JW193" s="34"/>
      <c r="JX193" s="34"/>
      <c r="JY193" s="34"/>
      <c r="JZ193" s="34"/>
      <c r="KA193" s="34"/>
      <c r="KB193" s="34"/>
      <c r="KC193" s="34"/>
      <c r="KD193" s="34"/>
      <c r="KE193" s="34"/>
      <c r="KF193" s="34"/>
      <c r="KG193" s="34"/>
      <c r="KH193" s="34"/>
      <c r="KI193" s="34"/>
      <c r="KJ193" s="34"/>
      <c r="KK193" s="34"/>
      <c r="KL193" s="34"/>
      <c r="KM193" s="34"/>
      <c r="KN193" s="34"/>
      <c r="KO193" s="34"/>
      <c r="KP193" s="34"/>
      <c r="KQ193" s="34"/>
      <c r="KR193" s="34"/>
      <c r="KS193" s="34"/>
      <c r="KT193" s="34"/>
      <c r="KU193" s="34"/>
      <c r="KV193" s="34"/>
      <c r="KW193" s="34"/>
      <c r="KX193" s="34"/>
      <c r="KY193" s="34"/>
      <c r="KZ193" s="34"/>
      <c r="LA193" s="34"/>
      <c r="LB193" s="34"/>
      <c r="LC193" s="34"/>
      <c r="LD193" s="34"/>
      <c r="LE193" s="34"/>
      <c r="LF193" s="34"/>
      <c r="LG193" s="34"/>
      <c r="LH193" s="34"/>
      <c r="LI193" s="34"/>
      <c r="LJ193" s="34"/>
      <c r="LK193" s="34"/>
      <c r="LL193" s="34"/>
      <c r="LM193" s="34"/>
      <c r="LN193" s="34"/>
      <c r="LO193" s="34"/>
      <c r="LP193" s="34"/>
      <c r="LQ193" s="34"/>
      <c r="LR193" s="34"/>
      <c r="LS193" s="34"/>
      <c r="LT193" s="34"/>
      <c r="LU193" s="34"/>
      <c r="LV193" s="34"/>
      <c r="LW193" s="34"/>
      <c r="LX193" s="34"/>
      <c r="LY193" s="34"/>
      <c r="LZ193" s="34"/>
      <c r="MA193" s="34"/>
      <c r="MB193" s="34"/>
      <c r="MC193" s="34"/>
      <c r="MD193" s="34"/>
      <c r="ME193" s="34"/>
      <c r="MF193" s="34"/>
      <c r="MG193" s="34"/>
      <c r="MH193" s="34"/>
      <c r="MI193" s="34"/>
      <c r="MJ193" s="34"/>
      <c r="MK193" s="34"/>
      <c r="ML193" s="34"/>
      <c r="MM193" s="34"/>
      <c r="MN193" s="34"/>
      <c r="MO193" s="34"/>
      <c r="MP193" s="34"/>
      <c r="MQ193" s="34"/>
      <c r="MR193" s="34"/>
      <c r="MS193" s="34"/>
      <c r="MT193" s="34"/>
      <c r="MU193" s="34"/>
      <c r="MV193" s="34"/>
      <c r="MW193" s="34"/>
      <c r="MX193" s="34"/>
      <c r="MY193" s="34"/>
      <c r="MZ193" s="34"/>
      <c r="NA193" s="34"/>
      <c r="NB193" s="34"/>
      <c r="NC193" s="34"/>
      <c r="ND193" s="34"/>
      <c r="NE193" s="34"/>
      <c r="NF193" s="34"/>
      <c r="NG193" s="34"/>
      <c r="NH193" s="34"/>
      <c r="NI193" s="34"/>
      <c r="NJ193" s="34"/>
      <c r="NK193" s="34"/>
      <c r="NL193" s="34"/>
      <c r="NM193" s="34"/>
      <c r="NN193" s="34"/>
      <c r="NO193" s="34"/>
      <c r="NP193" s="34"/>
      <c r="NQ193" s="34"/>
      <c r="NR193" s="34"/>
      <c r="NS193" s="34"/>
      <c r="NT193" s="34"/>
      <c r="NU193" s="34"/>
      <c r="NV193" s="34"/>
      <c r="NW193" s="34"/>
      <c r="NX193" s="34"/>
      <c r="NY193" s="34"/>
      <c r="NZ193" s="34"/>
      <c r="OA193" s="34"/>
      <c r="OB193" s="34"/>
      <c r="OC193" s="34"/>
      <c r="OD193" s="34"/>
      <c r="OE193" s="34"/>
      <c r="OF193" s="34"/>
      <c r="OG193" s="34"/>
    </row>
    <row r="194" spans="1:397" s="35" customFormat="1">
      <c r="A194" s="36">
        <v>1453</v>
      </c>
      <c r="B194" s="37" t="s">
        <v>174</v>
      </c>
      <c r="C194" s="27">
        <v>71351</v>
      </c>
      <c r="D194" s="28">
        <v>6.9800000000000003E-5</v>
      </c>
      <c r="E194" s="27">
        <v>85564.17</v>
      </c>
      <c r="F194" s="63">
        <v>65007.896099999998</v>
      </c>
      <c r="G194" s="64">
        <v>150572.0661</v>
      </c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34"/>
      <c r="FB194" s="34"/>
      <c r="FC194" s="34"/>
      <c r="FD194" s="34"/>
      <c r="FE194" s="34"/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  <c r="FZ194" s="34"/>
      <c r="GA194" s="34"/>
      <c r="GB194" s="34"/>
      <c r="GC194" s="34"/>
      <c r="GD194" s="34"/>
      <c r="GE194" s="34"/>
      <c r="GF194" s="34"/>
      <c r="GG194" s="34"/>
      <c r="GH194" s="34"/>
      <c r="GI194" s="34"/>
      <c r="GJ194" s="34"/>
      <c r="GK194" s="34"/>
      <c r="GL194" s="34"/>
      <c r="GM194" s="34"/>
      <c r="GN194" s="34"/>
      <c r="GO194" s="34"/>
      <c r="GP194" s="34"/>
      <c r="GQ194" s="34"/>
      <c r="GR194" s="34"/>
      <c r="GS194" s="34"/>
      <c r="GT194" s="34"/>
      <c r="GU194" s="34"/>
      <c r="GV194" s="34"/>
      <c r="GW194" s="34"/>
      <c r="GX194" s="34"/>
      <c r="GY194" s="34"/>
      <c r="GZ194" s="34"/>
      <c r="HA194" s="34"/>
      <c r="HB194" s="34"/>
      <c r="HC194" s="34"/>
      <c r="HD194" s="34"/>
      <c r="HE194" s="34"/>
      <c r="HF194" s="34"/>
      <c r="HG194" s="34"/>
      <c r="HH194" s="34"/>
      <c r="HI194" s="34"/>
      <c r="HJ194" s="34"/>
      <c r="HK194" s="34"/>
      <c r="HL194" s="34"/>
      <c r="HM194" s="34"/>
      <c r="HN194" s="34"/>
      <c r="HO194" s="34"/>
      <c r="HP194" s="34"/>
      <c r="HQ194" s="34"/>
      <c r="HR194" s="34"/>
      <c r="HS194" s="34"/>
      <c r="HT194" s="34"/>
      <c r="HU194" s="34"/>
      <c r="HV194" s="34"/>
      <c r="HW194" s="34"/>
      <c r="HX194" s="34"/>
      <c r="HY194" s="34"/>
      <c r="HZ194" s="34"/>
      <c r="IA194" s="34"/>
      <c r="IB194" s="34"/>
      <c r="IC194" s="34"/>
      <c r="ID194" s="34"/>
      <c r="IE194" s="34"/>
      <c r="IF194" s="34"/>
      <c r="IG194" s="34"/>
      <c r="IH194" s="34"/>
      <c r="II194" s="34"/>
      <c r="IJ194" s="34"/>
      <c r="IK194" s="34"/>
      <c r="IL194" s="34"/>
      <c r="IM194" s="34"/>
      <c r="IN194" s="34"/>
      <c r="IO194" s="34"/>
      <c r="IP194" s="34"/>
      <c r="IQ194" s="34"/>
      <c r="IR194" s="34"/>
      <c r="IS194" s="34"/>
      <c r="IT194" s="34"/>
      <c r="IU194" s="34"/>
      <c r="IV194" s="34"/>
      <c r="IW194" s="34"/>
      <c r="IX194" s="34"/>
      <c r="IY194" s="34"/>
      <c r="IZ194" s="34"/>
      <c r="JA194" s="34"/>
      <c r="JB194" s="34"/>
      <c r="JC194" s="34"/>
      <c r="JD194" s="34"/>
      <c r="JE194" s="34"/>
      <c r="JF194" s="34"/>
      <c r="JG194" s="34"/>
      <c r="JH194" s="34"/>
      <c r="JI194" s="34"/>
      <c r="JJ194" s="34"/>
      <c r="JK194" s="34"/>
      <c r="JL194" s="34"/>
      <c r="JM194" s="34"/>
      <c r="JN194" s="34"/>
      <c r="JO194" s="34"/>
      <c r="JP194" s="34"/>
      <c r="JQ194" s="34"/>
      <c r="JR194" s="34"/>
      <c r="JS194" s="34"/>
      <c r="JT194" s="34"/>
      <c r="JU194" s="34"/>
      <c r="JV194" s="34"/>
      <c r="JW194" s="34"/>
      <c r="JX194" s="34"/>
      <c r="JY194" s="34"/>
      <c r="JZ194" s="34"/>
      <c r="KA194" s="34"/>
      <c r="KB194" s="34"/>
      <c r="KC194" s="34"/>
      <c r="KD194" s="34"/>
      <c r="KE194" s="34"/>
      <c r="KF194" s="34"/>
      <c r="KG194" s="34"/>
      <c r="KH194" s="34"/>
      <c r="KI194" s="34"/>
      <c r="KJ194" s="34"/>
      <c r="KK194" s="34"/>
      <c r="KL194" s="34"/>
      <c r="KM194" s="34"/>
      <c r="KN194" s="34"/>
      <c r="KO194" s="34"/>
      <c r="KP194" s="34"/>
      <c r="KQ194" s="34"/>
      <c r="KR194" s="34"/>
      <c r="KS194" s="34"/>
      <c r="KT194" s="34"/>
      <c r="KU194" s="34"/>
      <c r="KV194" s="34"/>
      <c r="KW194" s="34"/>
      <c r="KX194" s="34"/>
      <c r="KY194" s="34"/>
      <c r="KZ194" s="34"/>
      <c r="LA194" s="34"/>
      <c r="LB194" s="34"/>
      <c r="LC194" s="34"/>
      <c r="LD194" s="34"/>
      <c r="LE194" s="34"/>
      <c r="LF194" s="34"/>
      <c r="LG194" s="34"/>
      <c r="LH194" s="34"/>
      <c r="LI194" s="34"/>
      <c r="LJ194" s="34"/>
      <c r="LK194" s="34"/>
      <c r="LL194" s="34"/>
      <c r="LM194" s="34"/>
      <c r="LN194" s="34"/>
      <c r="LO194" s="34"/>
      <c r="LP194" s="34"/>
      <c r="LQ194" s="34"/>
      <c r="LR194" s="34"/>
      <c r="LS194" s="34"/>
      <c r="LT194" s="34"/>
      <c r="LU194" s="34"/>
      <c r="LV194" s="34"/>
      <c r="LW194" s="34"/>
      <c r="LX194" s="34"/>
      <c r="LY194" s="34"/>
      <c r="LZ194" s="34"/>
      <c r="MA194" s="34"/>
      <c r="MB194" s="34"/>
      <c r="MC194" s="34"/>
      <c r="MD194" s="34"/>
      <c r="ME194" s="34"/>
      <c r="MF194" s="34"/>
      <c r="MG194" s="34"/>
      <c r="MH194" s="34"/>
      <c r="MI194" s="34"/>
      <c r="MJ194" s="34"/>
      <c r="MK194" s="34"/>
      <c r="ML194" s="34"/>
      <c r="MM194" s="34"/>
      <c r="MN194" s="34"/>
      <c r="MO194" s="34"/>
      <c r="MP194" s="34"/>
      <c r="MQ194" s="34"/>
      <c r="MR194" s="34"/>
      <c r="MS194" s="34"/>
      <c r="MT194" s="34"/>
      <c r="MU194" s="34"/>
      <c r="MV194" s="34"/>
      <c r="MW194" s="34"/>
      <c r="MX194" s="34"/>
      <c r="MY194" s="34"/>
      <c r="MZ194" s="34"/>
      <c r="NA194" s="34"/>
      <c r="NB194" s="34"/>
      <c r="NC194" s="34"/>
      <c r="ND194" s="34"/>
      <c r="NE194" s="34"/>
      <c r="NF194" s="34"/>
      <c r="NG194" s="34"/>
      <c r="NH194" s="34"/>
      <c r="NI194" s="34"/>
      <c r="NJ194" s="34"/>
      <c r="NK194" s="34"/>
      <c r="NL194" s="34"/>
      <c r="NM194" s="34"/>
      <c r="NN194" s="34"/>
      <c r="NO194" s="34"/>
      <c r="NP194" s="34"/>
      <c r="NQ194" s="34"/>
      <c r="NR194" s="34"/>
      <c r="NS194" s="34"/>
      <c r="NT194" s="34"/>
      <c r="NU194" s="34"/>
      <c r="NV194" s="34"/>
      <c r="NW194" s="34"/>
      <c r="NX194" s="34"/>
      <c r="NY194" s="34"/>
      <c r="NZ194" s="34"/>
      <c r="OA194" s="34"/>
      <c r="OB194" s="34"/>
      <c r="OC194" s="34"/>
      <c r="OD194" s="34"/>
      <c r="OE194" s="34"/>
      <c r="OF194" s="34"/>
      <c r="OG194" s="34"/>
    </row>
    <row r="195" spans="1:397" s="35" customFormat="1">
      <c r="A195" s="36">
        <v>1454</v>
      </c>
      <c r="B195" s="37" t="s">
        <v>175</v>
      </c>
      <c r="C195" s="27">
        <v>71760</v>
      </c>
      <c r="D195" s="28">
        <v>7.0099999999999996E-5</v>
      </c>
      <c r="E195" s="27">
        <v>60324.58</v>
      </c>
      <c r="F195" s="63">
        <v>65380.536</v>
      </c>
      <c r="G195" s="64">
        <v>125705.11600000001</v>
      </c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34"/>
      <c r="FB195" s="34"/>
      <c r="FC195" s="34"/>
      <c r="FD195" s="34"/>
      <c r="FE195" s="34"/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  <c r="FZ195" s="34"/>
      <c r="GA195" s="34"/>
      <c r="GB195" s="34"/>
      <c r="GC195" s="34"/>
      <c r="GD195" s="34"/>
      <c r="GE195" s="34"/>
      <c r="GF195" s="34"/>
      <c r="GG195" s="34"/>
      <c r="GH195" s="34"/>
      <c r="GI195" s="34"/>
      <c r="GJ195" s="34"/>
      <c r="GK195" s="34"/>
      <c r="GL195" s="34"/>
      <c r="GM195" s="34"/>
      <c r="GN195" s="34"/>
      <c r="GO195" s="34"/>
      <c r="GP195" s="34"/>
      <c r="GQ195" s="34"/>
      <c r="GR195" s="34"/>
      <c r="GS195" s="34"/>
      <c r="GT195" s="34"/>
      <c r="GU195" s="34"/>
      <c r="GV195" s="34"/>
      <c r="GW195" s="34"/>
      <c r="GX195" s="34"/>
      <c r="GY195" s="34"/>
      <c r="GZ195" s="34"/>
      <c r="HA195" s="34"/>
      <c r="HB195" s="34"/>
      <c r="HC195" s="34"/>
      <c r="HD195" s="34"/>
      <c r="HE195" s="34"/>
      <c r="HF195" s="34"/>
      <c r="HG195" s="34"/>
      <c r="HH195" s="34"/>
      <c r="HI195" s="34"/>
      <c r="HJ195" s="34"/>
      <c r="HK195" s="34"/>
      <c r="HL195" s="34"/>
      <c r="HM195" s="34"/>
      <c r="HN195" s="34"/>
      <c r="HO195" s="34"/>
      <c r="HP195" s="34"/>
      <c r="HQ195" s="34"/>
      <c r="HR195" s="34"/>
      <c r="HS195" s="34"/>
      <c r="HT195" s="34"/>
      <c r="HU195" s="34"/>
      <c r="HV195" s="34"/>
      <c r="HW195" s="34"/>
      <c r="HX195" s="34"/>
      <c r="HY195" s="34"/>
      <c r="HZ195" s="34"/>
      <c r="IA195" s="34"/>
      <c r="IB195" s="34"/>
      <c r="IC195" s="34"/>
      <c r="ID195" s="34"/>
      <c r="IE195" s="34"/>
      <c r="IF195" s="34"/>
      <c r="IG195" s="34"/>
      <c r="IH195" s="34"/>
      <c r="II195" s="34"/>
      <c r="IJ195" s="34"/>
      <c r="IK195" s="34"/>
      <c r="IL195" s="34"/>
      <c r="IM195" s="34"/>
      <c r="IN195" s="34"/>
      <c r="IO195" s="34"/>
      <c r="IP195" s="34"/>
      <c r="IQ195" s="34"/>
      <c r="IR195" s="34"/>
      <c r="IS195" s="34"/>
      <c r="IT195" s="34"/>
      <c r="IU195" s="34"/>
      <c r="IV195" s="34"/>
      <c r="IW195" s="34"/>
      <c r="IX195" s="34"/>
      <c r="IY195" s="34"/>
      <c r="IZ195" s="34"/>
      <c r="JA195" s="34"/>
      <c r="JB195" s="34"/>
      <c r="JC195" s="34"/>
      <c r="JD195" s="34"/>
      <c r="JE195" s="34"/>
      <c r="JF195" s="34"/>
      <c r="JG195" s="34"/>
      <c r="JH195" s="34"/>
      <c r="JI195" s="34"/>
      <c r="JJ195" s="34"/>
      <c r="JK195" s="34"/>
      <c r="JL195" s="34"/>
      <c r="JM195" s="34"/>
      <c r="JN195" s="34"/>
      <c r="JO195" s="34"/>
      <c r="JP195" s="34"/>
      <c r="JQ195" s="34"/>
      <c r="JR195" s="34"/>
      <c r="JS195" s="34"/>
      <c r="JT195" s="34"/>
      <c r="JU195" s="34"/>
      <c r="JV195" s="34"/>
      <c r="JW195" s="34"/>
      <c r="JX195" s="34"/>
      <c r="JY195" s="34"/>
      <c r="JZ195" s="34"/>
      <c r="KA195" s="34"/>
      <c r="KB195" s="34"/>
      <c r="KC195" s="34"/>
      <c r="KD195" s="34"/>
      <c r="KE195" s="34"/>
      <c r="KF195" s="34"/>
      <c r="KG195" s="34"/>
      <c r="KH195" s="34"/>
      <c r="KI195" s="34"/>
      <c r="KJ195" s="34"/>
      <c r="KK195" s="34"/>
      <c r="KL195" s="34"/>
      <c r="KM195" s="34"/>
      <c r="KN195" s="34"/>
      <c r="KO195" s="34"/>
      <c r="KP195" s="34"/>
      <c r="KQ195" s="34"/>
      <c r="KR195" s="34"/>
      <c r="KS195" s="34"/>
      <c r="KT195" s="34"/>
      <c r="KU195" s="34"/>
      <c r="KV195" s="34"/>
      <c r="KW195" s="34"/>
      <c r="KX195" s="34"/>
      <c r="KY195" s="34"/>
      <c r="KZ195" s="34"/>
      <c r="LA195" s="34"/>
      <c r="LB195" s="34"/>
      <c r="LC195" s="34"/>
      <c r="LD195" s="34"/>
      <c r="LE195" s="34"/>
      <c r="LF195" s="34"/>
      <c r="LG195" s="34"/>
      <c r="LH195" s="34"/>
      <c r="LI195" s="34"/>
      <c r="LJ195" s="34"/>
      <c r="LK195" s="34"/>
      <c r="LL195" s="34"/>
      <c r="LM195" s="34"/>
      <c r="LN195" s="34"/>
      <c r="LO195" s="34"/>
      <c r="LP195" s="34"/>
      <c r="LQ195" s="34"/>
      <c r="LR195" s="34"/>
      <c r="LS195" s="34"/>
      <c r="LT195" s="34"/>
      <c r="LU195" s="34"/>
      <c r="LV195" s="34"/>
      <c r="LW195" s="34"/>
      <c r="LX195" s="34"/>
      <c r="LY195" s="34"/>
      <c r="LZ195" s="34"/>
      <c r="MA195" s="34"/>
      <c r="MB195" s="34"/>
      <c r="MC195" s="34"/>
      <c r="MD195" s="34"/>
      <c r="ME195" s="34"/>
      <c r="MF195" s="34"/>
      <c r="MG195" s="34"/>
      <c r="MH195" s="34"/>
      <c r="MI195" s="34"/>
      <c r="MJ195" s="34"/>
      <c r="MK195" s="34"/>
      <c r="ML195" s="34"/>
      <c r="MM195" s="34"/>
      <c r="MN195" s="34"/>
      <c r="MO195" s="34"/>
      <c r="MP195" s="34"/>
      <c r="MQ195" s="34"/>
      <c r="MR195" s="34"/>
      <c r="MS195" s="34"/>
      <c r="MT195" s="34"/>
      <c r="MU195" s="34"/>
      <c r="MV195" s="34"/>
      <c r="MW195" s="34"/>
      <c r="MX195" s="34"/>
      <c r="MY195" s="34"/>
      <c r="MZ195" s="34"/>
      <c r="NA195" s="34"/>
      <c r="NB195" s="34"/>
      <c r="NC195" s="34"/>
      <c r="ND195" s="34"/>
      <c r="NE195" s="34"/>
      <c r="NF195" s="34"/>
      <c r="NG195" s="34"/>
      <c r="NH195" s="34"/>
      <c r="NI195" s="34"/>
      <c r="NJ195" s="34"/>
      <c r="NK195" s="34"/>
      <c r="NL195" s="34"/>
      <c r="NM195" s="34"/>
      <c r="NN195" s="34"/>
      <c r="NO195" s="34"/>
      <c r="NP195" s="34"/>
      <c r="NQ195" s="34"/>
      <c r="NR195" s="34"/>
      <c r="NS195" s="34"/>
      <c r="NT195" s="34"/>
      <c r="NU195" s="34"/>
      <c r="NV195" s="34"/>
      <c r="NW195" s="34"/>
      <c r="NX195" s="34"/>
      <c r="NY195" s="34"/>
      <c r="NZ195" s="34"/>
      <c r="OA195" s="34"/>
      <c r="OB195" s="34"/>
      <c r="OC195" s="34"/>
      <c r="OD195" s="34"/>
      <c r="OE195" s="34"/>
      <c r="OF195" s="34"/>
      <c r="OG195" s="34"/>
    </row>
    <row r="196" spans="1:397" s="35" customFormat="1">
      <c r="A196" s="36">
        <v>1456</v>
      </c>
      <c r="B196" s="37" t="s">
        <v>177</v>
      </c>
      <c r="C196" s="27">
        <v>42228</v>
      </c>
      <c r="D196" s="28">
        <v>4.1300000000000001E-5</v>
      </c>
      <c r="E196" s="27">
        <v>28107.31</v>
      </c>
      <c r="F196" s="63">
        <v>38473.930800000002</v>
      </c>
      <c r="G196" s="64">
        <v>66581.2408</v>
      </c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34"/>
      <c r="FB196" s="34"/>
      <c r="FC196" s="34"/>
      <c r="FD196" s="34"/>
      <c r="FE196" s="34"/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  <c r="FZ196" s="34"/>
      <c r="GA196" s="34"/>
      <c r="GB196" s="34"/>
      <c r="GC196" s="34"/>
      <c r="GD196" s="34"/>
      <c r="GE196" s="34"/>
      <c r="GF196" s="34"/>
      <c r="GG196" s="34"/>
      <c r="GH196" s="34"/>
      <c r="GI196" s="34"/>
      <c r="GJ196" s="34"/>
      <c r="GK196" s="34"/>
      <c r="GL196" s="34"/>
      <c r="GM196" s="34"/>
      <c r="GN196" s="34"/>
      <c r="GO196" s="34"/>
      <c r="GP196" s="34"/>
      <c r="GQ196" s="34"/>
      <c r="GR196" s="34"/>
      <c r="GS196" s="34"/>
      <c r="GT196" s="34"/>
      <c r="GU196" s="34"/>
      <c r="GV196" s="34"/>
      <c r="GW196" s="34"/>
      <c r="GX196" s="34"/>
      <c r="GY196" s="34"/>
      <c r="GZ196" s="34"/>
      <c r="HA196" s="34"/>
      <c r="HB196" s="34"/>
      <c r="HC196" s="34"/>
      <c r="HD196" s="34"/>
      <c r="HE196" s="34"/>
      <c r="HF196" s="34"/>
      <c r="HG196" s="34"/>
      <c r="HH196" s="34"/>
      <c r="HI196" s="34"/>
      <c r="HJ196" s="34"/>
      <c r="HK196" s="34"/>
      <c r="HL196" s="34"/>
      <c r="HM196" s="34"/>
      <c r="HN196" s="34"/>
      <c r="HO196" s="34"/>
      <c r="HP196" s="34"/>
      <c r="HQ196" s="34"/>
      <c r="HR196" s="34"/>
      <c r="HS196" s="34"/>
      <c r="HT196" s="34"/>
      <c r="HU196" s="34"/>
      <c r="HV196" s="34"/>
      <c r="HW196" s="34"/>
      <c r="HX196" s="34"/>
      <c r="HY196" s="34"/>
      <c r="HZ196" s="34"/>
      <c r="IA196" s="34"/>
      <c r="IB196" s="34"/>
      <c r="IC196" s="34"/>
      <c r="ID196" s="34"/>
      <c r="IE196" s="34"/>
      <c r="IF196" s="34"/>
      <c r="IG196" s="34"/>
      <c r="IH196" s="34"/>
      <c r="II196" s="34"/>
      <c r="IJ196" s="34"/>
      <c r="IK196" s="34"/>
      <c r="IL196" s="34"/>
      <c r="IM196" s="34"/>
      <c r="IN196" s="34"/>
      <c r="IO196" s="34"/>
      <c r="IP196" s="34"/>
      <c r="IQ196" s="34"/>
      <c r="IR196" s="34"/>
      <c r="IS196" s="34"/>
      <c r="IT196" s="34"/>
      <c r="IU196" s="34"/>
      <c r="IV196" s="34"/>
      <c r="IW196" s="34"/>
      <c r="IX196" s="34"/>
      <c r="IY196" s="34"/>
      <c r="IZ196" s="34"/>
      <c r="JA196" s="34"/>
      <c r="JB196" s="34"/>
      <c r="JC196" s="34"/>
      <c r="JD196" s="34"/>
      <c r="JE196" s="34"/>
      <c r="JF196" s="34"/>
      <c r="JG196" s="34"/>
      <c r="JH196" s="34"/>
      <c r="JI196" s="34"/>
      <c r="JJ196" s="34"/>
      <c r="JK196" s="34"/>
      <c r="JL196" s="34"/>
      <c r="JM196" s="34"/>
      <c r="JN196" s="34"/>
      <c r="JO196" s="34"/>
      <c r="JP196" s="34"/>
      <c r="JQ196" s="34"/>
      <c r="JR196" s="34"/>
      <c r="JS196" s="34"/>
      <c r="JT196" s="34"/>
      <c r="JU196" s="34"/>
      <c r="JV196" s="34"/>
      <c r="JW196" s="34"/>
      <c r="JX196" s="34"/>
      <c r="JY196" s="34"/>
      <c r="JZ196" s="34"/>
      <c r="KA196" s="34"/>
      <c r="KB196" s="34"/>
      <c r="KC196" s="34"/>
      <c r="KD196" s="34"/>
      <c r="KE196" s="34"/>
      <c r="KF196" s="34"/>
      <c r="KG196" s="34"/>
      <c r="KH196" s="34"/>
      <c r="KI196" s="34"/>
      <c r="KJ196" s="34"/>
      <c r="KK196" s="34"/>
      <c r="KL196" s="34"/>
      <c r="KM196" s="34"/>
      <c r="KN196" s="34"/>
      <c r="KO196" s="34"/>
      <c r="KP196" s="34"/>
      <c r="KQ196" s="34"/>
      <c r="KR196" s="34"/>
      <c r="KS196" s="34"/>
      <c r="KT196" s="34"/>
      <c r="KU196" s="34"/>
      <c r="KV196" s="34"/>
      <c r="KW196" s="34"/>
      <c r="KX196" s="34"/>
      <c r="KY196" s="34"/>
      <c r="KZ196" s="34"/>
      <c r="LA196" s="34"/>
      <c r="LB196" s="34"/>
      <c r="LC196" s="34"/>
      <c r="LD196" s="34"/>
      <c r="LE196" s="34"/>
      <c r="LF196" s="34"/>
      <c r="LG196" s="34"/>
      <c r="LH196" s="34"/>
      <c r="LI196" s="34"/>
      <c r="LJ196" s="34"/>
      <c r="LK196" s="34"/>
      <c r="LL196" s="34"/>
      <c r="LM196" s="34"/>
      <c r="LN196" s="34"/>
      <c r="LO196" s="34"/>
      <c r="LP196" s="34"/>
      <c r="LQ196" s="34"/>
      <c r="LR196" s="34"/>
      <c r="LS196" s="34"/>
      <c r="LT196" s="34"/>
      <c r="LU196" s="34"/>
      <c r="LV196" s="34"/>
      <c r="LW196" s="34"/>
      <c r="LX196" s="34"/>
      <c r="LY196" s="34"/>
      <c r="LZ196" s="34"/>
      <c r="MA196" s="34"/>
      <c r="MB196" s="34"/>
      <c r="MC196" s="34"/>
      <c r="MD196" s="34"/>
      <c r="ME196" s="34"/>
      <c r="MF196" s="34"/>
      <c r="MG196" s="34"/>
      <c r="MH196" s="34"/>
      <c r="MI196" s="34"/>
      <c r="MJ196" s="34"/>
      <c r="MK196" s="34"/>
      <c r="ML196" s="34"/>
      <c r="MM196" s="34"/>
      <c r="MN196" s="34"/>
      <c r="MO196" s="34"/>
      <c r="MP196" s="34"/>
      <c r="MQ196" s="34"/>
      <c r="MR196" s="34"/>
      <c r="MS196" s="34"/>
      <c r="MT196" s="34"/>
      <c r="MU196" s="34"/>
      <c r="MV196" s="34"/>
      <c r="MW196" s="34"/>
      <c r="MX196" s="34"/>
      <c r="MY196" s="34"/>
      <c r="MZ196" s="34"/>
      <c r="NA196" s="34"/>
      <c r="NB196" s="34"/>
      <c r="NC196" s="34"/>
      <c r="ND196" s="34"/>
      <c r="NE196" s="34"/>
      <c r="NF196" s="34"/>
      <c r="NG196" s="34"/>
      <c r="NH196" s="34"/>
      <c r="NI196" s="34"/>
      <c r="NJ196" s="34"/>
      <c r="NK196" s="34"/>
      <c r="NL196" s="34"/>
      <c r="NM196" s="34"/>
      <c r="NN196" s="34"/>
      <c r="NO196" s="34"/>
      <c r="NP196" s="34"/>
      <c r="NQ196" s="34"/>
      <c r="NR196" s="34"/>
      <c r="NS196" s="34"/>
      <c r="NT196" s="34"/>
      <c r="NU196" s="34"/>
      <c r="NV196" s="34"/>
      <c r="NW196" s="34"/>
      <c r="NX196" s="34"/>
      <c r="NY196" s="34"/>
      <c r="NZ196" s="34"/>
      <c r="OA196" s="34"/>
      <c r="OB196" s="34"/>
      <c r="OC196" s="34"/>
      <c r="OD196" s="34"/>
      <c r="OE196" s="34"/>
      <c r="OF196" s="34"/>
      <c r="OG196" s="34"/>
    </row>
    <row r="197" spans="1:397" s="35" customFormat="1">
      <c r="A197" s="36">
        <v>1457</v>
      </c>
      <c r="B197" s="37" t="s">
        <v>178</v>
      </c>
      <c r="C197" s="27">
        <v>15828</v>
      </c>
      <c r="D197" s="28">
        <v>1.5500000000000001E-5</v>
      </c>
      <c r="E197" s="27">
        <v>22733.48</v>
      </c>
      <c r="F197" s="63">
        <v>14420.890800000001</v>
      </c>
      <c r="G197" s="64">
        <v>37154.370800000004</v>
      </c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34"/>
      <c r="FB197" s="34"/>
      <c r="FC197" s="34"/>
      <c r="FD197" s="34"/>
      <c r="FE197" s="34"/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  <c r="FZ197" s="34"/>
      <c r="GA197" s="34"/>
      <c r="GB197" s="34"/>
      <c r="GC197" s="34"/>
      <c r="GD197" s="34"/>
      <c r="GE197" s="34"/>
      <c r="GF197" s="34"/>
      <c r="GG197" s="34"/>
      <c r="GH197" s="34"/>
      <c r="GI197" s="34"/>
      <c r="GJ197" s="34"/>
      <c r="GK197" s="34"/>
      <c r="GL197" s="34"/>
      <c r="GM197" s="34"/>
      <c r="GN197" s="34"/>
      <c r="GO197" s="34"/>
      <c r="GP197" s="34"/>
      <c r="GQ197" s="34"/>
      <c r="GR197" s="34"/>
      <c r="GS197" s="34"/>
      <c r="GT197" s="34"/>
      <c r="GU197" s="34"/>
      <c r="GV197" s="34"/>
      <c r="GW197" s="34"/>
      <c r="GX197" s="34"/>
      <c r="GY197" s="34"/>
      <c r="GZ197" s="34"/>
      <c r="HA197" s="34"/>
      <c r="HB197" s="34"/>
      <c r="HC197" s="34"/>
      <c r="HD197" s="34"/>
      <c r="HE197" s="34"/>
      <c r="HF197" s="34"/>
      <c r="HG197" s="34"/>
      <c r="HH197" s="34"/>
      <c r="HI197" s="34"/>
      <c r="HJ197" s="34"/>
      <c r="HK197" s="34"/>
      <c r="HL197" s="34"/>
      <c r="HM197" s="34"/>
      <c r="HN197" s="34"/>
      <c r="HO197" s="34"/>
      <c r="HP197" s="34"/>
      <c r="HQ197" s="34"/>
      <c r="HR197" s="34"/>
      <c r="HS197" s="34"/>
      <c r="HT197" s="34"/>
      <c r="HU197" s="34"/>
      <c r="HV197" s="34"/>
      <c r="HW197" s="34"/>
      <c r="HX197" s="34"/>
      <c r="HY197" s="34"/>
      <c r="HZ197" s="34"/>
      <c r="IA197" s="34"/>
      <c r="IB197" s="34"/>
      <c r="IC197" s="34"/>
      <c r="ID197" s="34"/>
      <c r="IE197" s="34"/>
      <c r="IF197" s="34"/>
      <c r="IG197" s="34"/>
      <c r="IH197" s="34"/>
      <c r="II197" s="34"/>
      <c r="IJ197" s="34"/>
      <c r="IK197" s="34"/>
      <c r="IL197" s="34"/>
      <c r="IM197" s="34"/>
      <c r="IN197" s="34"/>
      <c r="IO197" s="34"/>
      <c r="IP197" s="34"/>
      <c r="IQ197" s="34"/>
      <c r="IR197" s="34"/>
      <c r="IS197" s="34"/>
      <c r="IT197" s="34"/>
      <c r="IU197" s="34"/>
      <c r="IV197" s="34"/>
      <c r="IW197" s="34"/>
      <c r="IX197" s="34"/>
      <c r="IY197" s="34"/>
      <c r="IZ197" s="34"/>
      <c r="JA197" s="34"/>
      <c r="JB197" s="34"/>
      <c r="JC197" s="34"/>
      <c r="JD197" s="34"/>
      <c r="JE197" s="34"/>
      <c r="JF197" s="34"/>
      <c r="JG197" s="34"/>
      <c r="JH197" s="34"/>
      <c r="JI197" s="34"/>
      <c r="JJ197" s="34"/>
      <c r="JK197" s="34"/>
      <c r="JL197" s="34"/>
      <c r="JM197" s="34"/>
      <c r="JN197" s="34"/>
      <c r="JO197" s="34"/>
      <c r="JP197" s="34"/>
      <c r="JQ197" s="34"/>
      <c r="JR197" s="34"/>
      <c r="JS197" s="34"/>
      <c r="JT197" s="34"/>
      <c r="JU197" s="34"/>
      <c r="JV197" s="34"/>
      <c r="JW197" s="34"/>
      <c r="JX197" s="34"/>
      <c r="JY197" s="34"/>
      <c r="JZ197" s="34"/>
      <c r="KA197" s="34"/>
      <c r="KB197" s="34"/>
      <c r="KC197" s="34"/>
      <c r="KD197" s="34"/>
      <c r="KE197" s="34"/>
      <c r="KF197" s="34"/>
      <c r="KG197" s="34"/>
      <c r="KH197" s="34"/>
      <c r="KI197" s="34"/>
      <c r="KJ197" s="34"/>
      <c r="KK197" s="34"/>
      <c r="KL197" s="34"/>
      <c r="KM197" s="34"/>
      <c r="KN197" s="34"/>
      <c r="KO197" s="34"/>
      <c r="KP197" s="34"/>
      <c r="KQ197" s="34"/>
      <c r="KR197" s="34"/>
      <c r="KS197" s="34"/>
      <c r="KT197" s="34"/>
      <c r="KU197" s="34"/>
      <c r="KV197" s="34"/>
      <c r="KW197" s="34"/>
      <c r="KX197" s="34"/>
      <c r="KY197" s="34"/>
      <c r="KZ197" s="34"/>
      <c r="LA197" s="34"/>
      <c r="LB197" s="34"/>
      <c r="LC197" s="34"/>
      <c r="LD197" s="34"/>
      <c r="LE197" s="34"/>
      <c r="LF197" s="34"/>
      <c r="LG197" s="34"/>
      <c r="LH197" s="34"/>
      <c r="LI197" s="34"/>
      <c r="LJ197" s="34"/>
      <c r="LK197" s="34"/>
      <c r="LL197" s="34"/>
      <c r="LM197" s="34"/>
      <c r="LN197" s="34"/>
      <c r="LO197" s="34"/>
      <c r="LP197" s="34"/>
      <c r="LQ197" s="34"/>
      <c r="LR197" s="34"/>
      <c r="LS197" s="34"/>
      <c r="LT197" s="34"/>
      <c r="LU197" s="34"/>
      <c r="LV197" s="34"/>
      <c r="LW197" s="34"/>
      <c r="LX197" s="34"/>
      <c r="LY197" s="34"/>
      <c r="LZ197" s="34"/>
      <c r="MA197" s="34"/>
      <c r="MB197" s="34"/>
      <c r="MC197" s="34"/>
      <c r="MD197" s="34"/>
      <c r="ME197" s="34"/>
      <c r="MF197" s="34"/>
      <c r="MG197" s="34"/>
      <c r="MH197" s="34"/>
      <c r="MI197" s="34"/>
      <c r="MJ197" s="34"/>
      <c r="MK197" s="34"/>
      <c r="ML197" s="34"/>
      <c r="MM197" s="34"/>
      <c r="MN197" s="34"/>
      <c r="MO197" s="34"/>
      <c r="MP197" s="34"/>
      <c r="MQ197" s="34"/>
      <c r="MR197" s="34"/>
      <c r="MS197" s="34"/>
      <c r="MT197" s="34"/>
      <c r="MU197" s="34"/>
      <c r="MV197" s="34"/>
      <c r="MW197" s="34"/>
      <c r="MX197" s="34"/>
      <c r="MY197" s="34"/>
      <c r="MZ197" s="34"/>
      <c r="NA197" s="34"/>
      <c r="NB197" s="34"/>
      <c r="NC197" s="34"/>
      <c r="ND197" s="34"/>
      <c r="NE197" s="34"/>
      <c r="NF197" s="34"/>
      <c r="NG197" s="34"/>
      <c r="NH197" s="34"/>
      <c r="NI197" s="34"/>
      <c r="NJ197" s="34"/>
      <c r="NK197" s="34"/>
      <c r="NL197" s="34"/>
      <c r="NM197" s="34"/>
      <c r="NN197" s="34"/>
      <c r="NO197" s="34"/>
      <c r="NP197" s="34"/>
      <c r="NQ197" s="34"/>
      <c r="NR197" s="34"/>
      <c r="NS197" s="34"/>
      <c r="NT197" s="34"/>
      <c r="NU197" s="34"/>
      <c r="NV197" s="34"/>
      <c r="NW197" s="34"/>
      <c r="NX197" s="34"/>
      <c r="NY197" s="34"/>
      <c r="NZ197" s="34"/>
      <c r="OA197" s="34"/>
      <c r="OB197" s="34"/>
      <c r="OC197" s="34"/>
      <c r="OD197" s="34"/>
      <c r="OE197" s="34"/>
      <c r="OF197" s="34"/>
      <c r="OG197" s="34"/>
    </row>
    <row r="198" spans="1:397" s="35" customFormat="1">
      <c r="A198" s="36">
        <v>1458</v>
      </c>
      <c r="B198" s="37" t="s">
        <v>179</v>
      </c>
      <c r="C198" s="27">
        <v>149231</v>
      </c>
      <c r="D198" s="28">
        <v>1.459E-4</v>
      </c>
      <c r="E198" s="27">
        <v>43935.6</v>
      </c>
      <c r="F198" s="63">
        <v>135964.36410000001</v>
      </c>
      <c r="G198" s="64">
        <v>179899.96410000001</v>
      </c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34"/>
      <c r="FB198" s="34"/>
      <c r="FC198" s="34"/>
      <c r="FD198" s="34"/>
      <c r="FE198" s="34"/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  <c r="FZ198" s="34"/>
      <c r="GA198" s="34"/>
      <c r="GB198" s="34"/>
      <c r="GC198" s="34"/>
      <c r="GD198" s="34"/>
      <c r="GE198" s="34"/>
      <c r="GF198" s="34"/>
      <c r="GG198" s="34"/>
      <c r="GH198" s="34"/>
      <c r="GI198" s="34"/>
      <c r="GJ198" s="34"/>
      <c r="GK198" s="34"/>
      <c r="GL198" s="34"/>
      <c r="GM198" s="34"/>
      <c r="GN198" s="34"/>
      <c r="GO198" s="34"/>
      <c r="GP198" s="34"/>
      <c r="GQ198" s="34"/>
      <c r="GR198" s="34"/>
      <c r="GS198" s="34"/>
      <c r="GT198" s="34"/>
      <c r="GU198" s="34"/>
      <c r="GV198" s="34"/>
      <c r="GW198" s="34"/>
      <c r="GX198" s="34"/>
      <c r="GY198" s="34"/>
      <c r="GZ198" s="34"/>
      <c r="HA198" s="34"/>
      <c r="HB198" s="34"/>
      <c r="HC198" s="34"/>
      <c r="HD198" s="34"/>
      <c r="HE198" s="34"/>
      <c r="HF198" s="34"/>
      <c r="HG198" s="34"/>
      <c r="HH198" s="34"/>
      <c r="HI198" s="34"/>
      <c r="HJ198" s="34"/>
      <c r="HK198" s="34"/>
      <c r="HL198" s="34"/>
      <c r="HM198" s="34"/>
      <c r="HN198" s="34"/>
      <c r="HO198" s="34"/>
      <c r="HP198" s="34"/>
      <c r="HQ198" s="34"/>
      <c r="HR198" s="34"/>
      <c r="HS198" s="34"/>
      <c r="HT198" s="34"/>
      <c r="HU198" s="34"/>
      <c r="HV198" s="34"/>
      <c r="HW198" s="34"/>
      <c r="HX198" s="34"/>
      <c r="HY198" s="34"/>
      <c r="HZ198" s="34"/>
      <c r="IA198" s="34"/>
      <c r="IB198" s="34"/>
      <c r="IC198" s="34"/>
      <c r="ID198" s="34"/>
      <c r="IE198" s="34"/>
      <c r="IF198" s="34"/>
      <c r="IG198" s="34"/>
      <c r="IH198" s="34"/>
      <c r="II198" s="34"/>
      <c r="IJ198" s="34"/>
      <c r="IK198" s="34"/>
      <c r="IL198" s="34"/>
      <c r="IM198" s="34"/>
      <c r="IN198" s="34"/>
      <c r="IO198" s="34"/>
      <c r="IP198" s="34"/>
      <c r="IQ198" s="34"/>
      <c r="IR198" s="34"/>
      <c r="IS198" s="34"/>
      <c r="IT198" s="34"/>
      <c r="IU198" s="34"/>
      <c r="IV198" s="34"/>
      <c r="IW198" s="34"/>
      <c r="IX198" s="34"/>
      <c r="IY198" s="34"/>
      <c r="IZ198" s="34"/>
      <c r="JA198" s="34"/>
      <c r="JB198" s="34"/>
      <c r="JC198" s="34"/>
      <c r="JD198" s="34"/>
      <c r="JE198" s="34"/>
      <c r="JF198" s="34"/>
      <c r="JG198" s="34"/>
      <c r="JH198" s="34"/>
      <c r="JI198" s="34"/>
      <c r="JJ198" s="34"/>
      <c r="JK198" s="34"/>
      <c r="JL198" s="34"/>
      <c r="JM198" s="34"/>
      <c r="JN198" s="34"/>
      <c r="JO198" s="34"/>
      <c r="JP198" s="34"/>
      <c r="JQ198" s="34"/>
      <c r="JR198" s="34"/>
      <c r="JS198" s="34"/>
      <c r="JT198" s="34"/>
      <c r="JU198" s="34"/>
      <c r="JV198" s="34"/>
      <c r="JW198" s="34"/>
      <c r="JX198" s="34"/>
      <c r="JY198" s="34"/>
      <c r="JZ198" s="34"/>
      <c r="KA198" s="34"/>
      <c r="KB198" s="34"/>
      <c r="KC198" s="34"/>
      <c r="KD198" s="34"/>
      <c r="KE198" s="34"/>
      <c r="KF198" s="34"/>
      <c r="KG198" s="34"/>
      <c r="KH198" s="34"/>
      <c r="KI198" s="34"/>
      <c r="KJ198" s="34"/>
      <c r="KK198" s="34"/>
      <c r="KL198" s="34"/>
      <c r="KM198" s="34"/>
      <c r="KN198" s="34"/>
      <c r="KO198" s="34"/>
      <c r="KP198" s="34"/>
      <c r="KQ198" s="34"/>
      <c r="KR198" s="34"/>
      <c r="KS198" s="34"/>
      <c r="KT198" s="34"/>
      <c r="KU198" s="34"/>
      <c r="KV198" s="34"/>
      <c r="KW198" s="34"/>
      <c r="KX198" s="34"/>
      <c r="KY198" s="34"/>
      <c r="KZ198" s="34"/>
      <c r="LA198" s="34"/>
      <c r="LB198" s="34"/>
      <c r="LC198" s="34"/>
      <c r="LD198" s="34"/>
      <c r="LE198" s="34"/>
      <c r="LF198" s="34"/>
      <c r="LG198" s="34"/>
      <c r="LH198" s="34"/>
      <c r="LI198" s="34"/>
      <c r="LJ198" s="34"/>
      <c r="LK198" s="34"/>
      <c r="LL198" s="34"/>
      <c r="LM198" s="34"/>
      <c r="LN198" s="34"/>
      <c r="LO198" s="34"/>
      <c r="LP198" s="34"/>
      <c r="LQ198" s="34"/>
      <c r="LR198" s="34"/>
      <c r="LS198" s="34"/>
      <c r="LT198" s="34"/>
      <c r="LU198" s="34"/>
      <c r="LV198" s="34"/>
      <c r="LW198" s="34"/>
      <c r="LX198" s="34"/>
      <c r="LY198" s="34"/>
      <c r="LZ198" s="34"/>
      <c r="MA198" s="34"/>
      <c r="MB198" s="34"/>
      <c r="MC198" s="34"/>
      <c r="MD198" s="34"/>
      <c r="ME198" s="34"/>
      <c r="MF198" s="34"/>
      <c r="MG198" s="34"/>
      <c r="MH198" s="34"/>
      <c r="MI198" s="34"/>
      <c r="MJ198" s="34"/>
      <c r="MK198" s="34"/>
      <c r="ML198" s="34"/>
      <c r="MM198" s="34"/>
      <c r="MN198" s="34"/>
      <c r="MO198" s="34"/>
      <c r="MP198" s="34"/>
      <c r="MQ198" s="34"/>
      <c r="MR198" s="34"/>
      <c r="MS198" s="34"/>
      <c r="MT198" s="34"/>
      <c r="MU198" s="34"/>
      <c r="MV198" s="34"/>
      <c r="MW198" s="34"/>
      <c r="MX198" s="34"/>
      <c r="MY198" s="34"/>
      <c r="MZ198" s="34"/>
      <c r="NA198" s="34"/>
      <c r="NB198" s="34"/>
      <c r="NC198" s="34"/>
      <c r="ND198" s="34"/>
      <c r="NE198" s="34"/>
      <c r="NF198" s="34"/>
      <c r="NG198" s="34"/>
      <c r="NH198" s="34"/>
      <c r="NI198" s="34"/>
      <c r="NJ198" s="34"/>
      <c r="NK198" s="34"/>
      <c r="NL198" s="34"/>
      <c r="NM198" s="34"/>
      <c r="NN198" s="34"/>
      <c r="NO198" s="34"/>
      <c r="NP198" s="34"/>
      <c r="NQ198" s="34"/>
      <c r="NR198" s="34"/>
      <c r="NS198" s="34"/>
      <c r="NT198" s="34"/>
      <c r="NU198" s="34"/>
      <c r="NV198" s="34"/>
      <c r="NW198" s="34"/>
      <c r="NX198" s="34"/>
      <c r="NY198" s="34"/>
      <c r="NZ198" s="34"/>
      <c r="OA198" s="34"/>
      <c r="OB198" s="34"/>
      <c r="OC198" s="34"/>
      <c r="OD198" s="34"/>
      <c r="OE198" s="34"/>
      <c r="OF198" s="34"/>
      <c r="OG198" s="34"/>
    </row>
    <row r="199" spans="1:397" s="35" customFormat="1">
      <c r="A199" s="36">
        <v>1459</v>
      </c>
      <c r="B199" s="37" t="s">
        <v>180</v>
      </c>
      <c r="C199" s="27">
        <v>46480</v>
      </c>
      <c r="D199" s="28">
        <v>4.6799999999999999E-5</v>
      </c>
      <c r="E199" s="27">
        <v>24300.61</v>
      </c>
      <c r="F199" s="63">
        <v>42347.928</v>
      </c>
      <c r="G199" s="64">
        <v>66648.538</v>
      </c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34"/>
      <c r="FB199" s="34"/>
      <c r="FC199" s="34"/>
      <c r="FD199" s="34"/>
      <c r="FE199" s="34"/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  <c r="FZ199" s="34"/>
      <c r="GA199" s="34"/>
      <c r="GB199" s="34"/>
      <c r="GC199" s="34"/>
      <c r="GD199" s="34"/>
      <c r="GE199" s="34"/>
      <c r="GF199" s="34"/>
      <c r="GG199" s="34"/>
      <c r="GH199" s="34"/>
      <c r="GI199" s="34"/>
      <c r="GJ199" s="34"/>
      <c r="GK199" s="34"/>
      <c r="GL199" s="34"/>
      <c r="GM199" s="34"/>
      <c r="GN199" s="34"/>
      <c r="GO199" s="34"/>
      <c r="GP199" s="34"/>
      <c r="GQ199" s="34"/>
      <c r="GR199" s="34"/>
      <c r="GS199" s="34"/>
      <c r="GT199" s="34"/>
      <c r="GU199" s="34"/>
      <c r="GV199" s="34"/>
      <c r="GW199" s="34"/>
      <c r="GX199" s="34"/>
      <c r="GY199" s="34"/>
      <c r="GZ199" s="34"/>
      <c r="HA199" s="34"/>
      <c r="HB199" s="34"/>
      <c r="HC199" s="34"/>
      <c r="HD199" s="34"/>
      <c r="HE199" s="34"/>
      <c r="HF199" s="34"/>
      <c r="HG199" s="34"/>
      <c r="HH199" s="34"/>
      <c r="HI199" s="34"/>
      <c r="HJ199" s="34"/>
      <c r="HK199" s="34"/>
      <c r="HL199" s="34"/>
      <c r="HM199" s="34"/>
      <c r="HN199" s="34"/>
      <c r="HO199" s="34"/>
      <c r="HP199" s="34"/>
      <c r="HQ199" s="34"/>
      <c r="HR199" s="34"/>
      <c r="HS199" s="34"/>
      <c r="HT199" s="34"/>
      <c r="HU199" s="34"/>
      <c r="HV199" s="34"/>
      <c r="HW199" s="34"/>
      <c r="HX199" s="34"/>
      <c r="HY199" s="34"/>
      <c r="HZ199" s="34"/>
      <c r="IA199" s="34"/>
      <c r="IB199" s="34"/>
      <c r="IC199" s="34"/>
      <c r="ID199" s="34"/>
      <c r="IE199" s="34"/>
      <c r="IF199" s="34"/>
      <c r="IG199" s="34"/>
      <c r="IH199" s="34"/>
      <c r="II199" s="34"/>
      <c r="IJ199" s="34"/>
      <c r="IK199" s="34"/>
      <c r="IL199" s="34"/>
      <c r="IM199" s="34"/>
      <c r="IN199" s="34"/>
      <c r="IO199" s="34"/>
      <c r="IP199" s="34"/>
      <c r="IQ199" s="34"/>
      <c r="IR199" s="34"/>
      <c r="IS199" s="34"/>
      <c r="IT199" s="34"/>
      <c r="IU199" s="34"/>
      <c r="IV199" s="34"/>
      <c r="IW199" s="34"/>
      <c r="IX199" s="34"/>
      <c r="IY199" s="34"/>
      <c r="IZ199" s="34"/>
      <c r="JA199" s="34"/>
      <c r="JB199" s="34"/>
      <c r="JC199" s="34"/>
      <c r="JD199" s="34"/>
      <c r="JE199" s="34"/>
      <c r="JF199" s="34"/>
      <c r="JG199" s="34"/>
      <c r="JH199" s="34"/>
      <c r="JI199" s="34"/>
      <c r="JJ199" s="34"/>
      <c r="JK199" s="34"/>
      <c r="JL199" s="34"/>
      <c r="JM199" s="34"/>
      <c r="JN199" s="34"/>
      <c r="JO199" s="34"/>
      <c r="JP199" s="34"/>
      <c r="JQ199" s="34"/>
      <c r="JR199" s="34"/>
      <c r="JS199" s="34"/>
      <c r="JT199" s="34"/>
      <c r="JU199" s="34"/>
      <c r="JV199" s="34"/>
      <c r="JW199" s="34"/>
      <c r="JX199" s="34"/>
      <c r="JY199" s="34"/>
      <c r="JZ199" s="34"/>
      <c r="KA199" s="34"/>
      <c r="KB199" s="34"/>
      <c r="KC199" s="34"/>
      <c r="KD199" s="34"/>
      <c r="KE199" s="34"/>
      <c r="KF199" s="34"/>
      <c r="KG199" s="34"/>
      <c r="KH199" s="34"/>
      <c r="KI199" s="34"/>
      <c r="KJ199" s="34"/>
      <c r="KK199" s="34"/>
      <c r="KL199" s="34"/>
      <c r="KM199" s="34"/>
      <c r="KN199" s="34"/>
      <c r="KO199" s="34"/>
      <c r="KP199" s="34"/>
      <c r="KQ199" s="34"/>
      <c r="KR199" s="34"/>
      <c r="KS199" s="34"/>
      <c r="KT199" s="34"/>
      <c r="KU199" s="34"/>
      <c r="KV199" s="34"/>
      <c r="KW199" s="34"/>
      <c r="KX199" s="34"/>
      <c r="KY199" s="34"/>
      <c r="KZ199" s="34"/>
      <c r="LA199" s="34"/>
      <c r="LB199" s="34"/>
      <c r="LC199" s="34"/>
      <c r="LD199" s="34"/>
      <c r="LE199" s="34"/>
      <c r="LF199" s="34"/>
      <c r="LG199" s="34"/>
      <c r="LH199" s="34"/>
      <c r="LI199" s="34"/>
      <c r="LJ199" s="34"/>
      <c r="LK199" s="34"/>
      <c r="LL199" s="34"/>
      <c r="LM199" s="34"/>
      <c r="LN199" s="34"/>
      <c r="LO199" s="34"/>
      <c r="LP199" s="34"/>
      <c r="LQ199" s="34"/>
      <c r="LR199" s="34"/>
      <c r="LS199" s="34"/>
      <c r="LT199" s="34"/>
      <c r="LU199" s="34"/>
      <c r="LV199" s="34"/>
      <c r="LW199" s="34"/>
      <c r="LX199" s="34"/>
      <c r="LY199" s="34"/>
      <c r="LZ199" s="34"/>
      <c r="MA199" s="34"/>
      <c r="MB199" s="34"/>
      <c r="MC199" s="34"/>
      <c r="MD199" s="34"/>
      <c r="ME199" s="34"/>
      <c r="MF199" s="34"/>
      <c r="MG199" s="34"/>
      <c r="MH199" s="34"/>
      <c r="MI199" s="34"/>
      <c r="MJ199" s="34"/>
      <c r="MK199" s="34"/>
      <c r="ML199" s="34"/>
      <c r="MM199" s="34"/>
      <c r="MN199" s="34"/>
      <c r="MO199" s="34"/>
      <c r="MP199" s="34"/>
      <c r="MQ199" s="34"/>
      <c r="MR199" s="34"/>
      <c r="MS199" s="34"/>
      <c r="MT199" s="34"/>
      <c r="MU199" s="34"/>
      <c r="MV199" s="34"/>
      <c r="MW199" s="34"/>
      <c r="MX199" s="34"/>
      <c r="MY199" s="34"/>
      <c r="MZ199" s="34"/>
      <c r="NA199" s="34"/>
      <c r="NB199" s="34"/>
      <c r="NC199" s="34"/>
      <c r="ND199" s="34"/>
      <c r="NE199" s="34"/>
      <c r="NF199" s="34"/>
      <c r="NG199" s="34"/>
      <c r="NH199" s="34"/>
      <c r="NI199" s="34"/>
      <c r="NJ199" s="34"/>
      <c r="NK199" s="34"/>
      <c r="NL199" s="34"/>
      <c r="NM199" s="34"/>
      <c r="NN199" s="34"/>
      <c r="NO199" s="34"/>
      <c r="NP199" s="34"/>
      <c r="NQ199" s="34"/>
      <c r="NR199" s="34"/>
      <c r="NS199" s="34"/>
      <c r="NT199" s="34"/>
      <c r="NU199" s="34"/>
      <c r="NV199" s="34"/>
      <c r="NW199" s="34"/>
      <c r="NX199" s="34"/>
      <c r="NY199" s="34"/>
      <c r="NZ199" s="34"/>
      <c r="OA199" s="34"/>
      <c r="OB199" s="34"/>
      <c r="OC199" s="34"/>
      <c r="OD199" s="34"/>
      <c r="OE199" s="34"/>
      <c r="OF199" s="34"/>
      <c r="OG199" s="34"/>
    </row>
    <row r="200" spans="1:397" s="35" customFormat="1">
      <c r="A200" s="36">
        <v>1465</v>
      </c>
      <c r="B200" s="37" t="s">
        <v>113</v>
      </c>
      <c r="C200" s="27">
        <v>9542048</v>
      </c>
      <c r="D200" s="28">
        <v>9.6106000000000004E-3</v>
      </c>
      <c r="E200" s="27">
        <v>982257.25</v>
      </c>
      <c r="F200" s="63">
        <v>8693759.9328000005</v>
      </c>
      <c r="G200" s="64">
        <v>9676017.1828000005</v>
      </c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34"/>
      <c r="FB200" s="34"/>
      <c r="FC200" s="34"/>
      <c r="FD200" s="34"/>
      <c r="FE200" s="34"/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  <c r="FZ200" s="34"/>
      <c r="GA200" s="34"/>
      <c r="GB200" s="34"/>
      <c r="GC200" s="34"/>
      <c r="GD200" s="34"/>
      <c r="GE200" s="34"/>
      <c r="GF200" s="34"/>
      <c r="GG200" s="34"/>
      <c r="GH200" s="34"/>
      <c r="GI200" s="34"/>
      <c r="GJ200" s="34"/>
      <c r="GK200" s="34"/>
      <c r="GL200" s="34"/>
      <c r="GM200" s="34"/>
      <c r="GN200" s="34"/>
      <c r="GO200" s="34"/>
      <c r="GP200" s="34"/>
      <c r="GQ200" s="34"/>
      <c r="GR200" s="34"/>
      <c r="GS200" s="34"/>
      <c r="GT200" s="34"/>
      <c r="GU200" s="34"/>
      <c r="GV200" s="34"/>
      <c r="GW200" s="34"/>
      <c r="GX200" s="34"/>
      <c r="GY200" s="34"/>
      <c r="GZ200" s="34"/>
      <c r="HA200" s="34"/>
      <c r="HB200" s="34"/>
      <c r="HC200" s="34"/>
      <c r="HD200" s="34"/>
      <c r="HE200" s="34"/>
      <c r="HF200" s="34"/>
      <c r="HG200" s="34"/>
      <c r="HH200" s="34"/>
      <c r="HI200" s="34"/>
      <c r="HJ200" s="34"/>
      <c r="HK200" s="34"/>
      <c r="HL200" s="34"/>
      <c r="HM200" s="34"/>
      <c r="HN200" s="34"/>
      <c r="HO200" s="34"/>
      <c r="HP200" s="34"/>
      <c r="HQ200" s="34"/>
      <c r="HR200" s="34"/>
      <c r="HS200" s="34"/>
      <c r="HT200" s="34"/>
      <c r="HU200" s="34"/>
      <c r="HV200" s="34"/>
      <c r="HW200" s="34"/>
      <c r="HX200" s="34"/>
      <c r="HY200" s="34"/>
      <c r="HZ200" s="34"/>
      <c r="IA200" s="34"/>
      <c r="IB200" s="34"/>
      <c r="IC200" s="34"/>
      <c r="ID200" s="34"/>
      <c r="IE200" s="34"/>
      <c r="IF200" s="34"/>
      <c r="IG200" s="34"/>
      <c r="IH200" s="34"/>
      <c r="II200" s="34"/>
      <c r="IJ200" s="34"/>
      <c r="IK200" s="34"/>
      <c r="IL200" s="34"/>
      <c r="IM200" s="34"/>
      <c r="IN200" s="34"/>
      <c r="IO200" s="34"/>
      <c r="IP200" s="34"/>
      <c r="IQ200" s="34"/>
      <c r="IR200" s="34"/>
      <c r="IS200" s="34"/>
      <c r="IT200" s="34"/>
      <c r="IU200" s="34"/>
      <c r="IV200" s="34"/>
      <c r="IW200" s="34"/>
      <c r="IX200" s="34"/>
      <c r="IY200" s="34"/>
      <c r="IZ200" s="34"/>
      <c r="JA200" s="34"/>
      <c r="JB200" s="34"/>
      <c r="JC200" s="34"/>
      <c r="JD200" s="34"/>
      <c r="JE200" s="34"/>
      <c r="JF200" s="34"/>
      <c r="JG200" s="34"/>
      <c r="JH200" s="34"/>
      <c r="JI200" s="34"/>
      <c r="JJ200" s="34"/>
      <c r="JK200" s="34"/>
      <c r="JL200" s="34"/>
      <c r="JM200" s="34"/>
      <c r="JN200" s="34"/>
      <c r="JO200" s="34"/>
      <c r="JP200" s="34"/>
      <c r="JQ200" s="34"/>
      <c r="JR200" s="34"/>
      <c r="JS200" s="34"/>
      <c r="JT200" s="34"/>
      <c r="JU200" s="34"/>
      <c r="JV200" s="34"/>
      <c r="JW200" s="34"/>
      <c r="JX200" s="34"/>
      <c r="JY200" s="34"/>
      <c r="JZ200" s="34"/>
      <c r="KA200" s="34"/>
      <c r="KB200" s="34"/>
      <c r="KC200" s="34"/>
      <c r="KD200" s="34"/>
      <c r="KE200" s="34"/>
      <c r="KF200" s="34"/>
      <c r="KG200" s="34"/>
      <c r="KH200" s="34"/>
      <c r="KI200" s="34"/>
      <c r="KJ200" s="34"/>
      <c r="KK200" s="34"/>
      <c r="KL200" s="34"/>
      <c r="KM200" s="34"/>
      <c r="KN200" s="34"/>
      <c r="KO200" s="34"/>
      <c r="KP200" s="34"/>
      <c r="KQ200" s="34"/>
      <c r="KR200" s="34"/>
      <c r="KS200" s="34"/>
      <c r="KT200" s="34"/>
      <c r="KU200" s="34"/>
      <c r="KV200" s="34"/>
      <c r="KW200" s="34"/>
      <c r="KX200" s="34"/>
      <c r="KY200" s="34"/>
      <c r="KZ200" s="34"/>
      <c r="LA200" s="34"/>
      <c r="LB200" s="34"/>
      <c r="LC200" s="34"/>
      <c r="LD200" s="34"/>
      <c r="LE200" s="34"/>
      <c r="LF200" s="34"/>
      <c r="LG200" s="34"/>
      <c r="LH200" s="34"/>
      <c r="LI200" s="34"/>
      <c r="LJ200" s="34"/>
      <c r="LK200" s="34"/>
      <c r="LL200" s="34"/>
      <c r="LM200" s="34"/>
      <c r="LN200" s="34"/>
      <c r="LO200" s="34"/>
      <c r="LP200" s="34"/>
      <c r="LQ200" s="34"/>
      <c r="LR200" s="34"/>
      <c r="LS200" s="34"/>
      <c r="LT200" s="34"/>
      <c r="LU200" s="34"/>
      <c r="LV200" s="34"/>
      <c r="LW200" s="34"/>
      <c r="LX200" s="34"/>
      <c r="LY200" s="34"/>
      <c r="LZ200" s="34"/>
      <c r="MA200" s="34"/>
      <c r="MB200" s="34"/>
      <c r="MC200" s="34"/>
      <c r="MD200" s="34"/>
      <c r="ME200" s="34"/>
      <c r="MF200" s="34"/>
      <c r="MG200" s="34"/>
      <c r="MH200" s="34"/>
      <c r="MI200" s="34"/>
      <c r="MJ200" s="34"/>
      <c r="MK200" s="34"/>
      <c r="ML200" s="34"/>
      <c r="MM200" s="34"/>
      <c r="MN200" s="34"/>
      <c r="MO200" s="34"/>
      <c r="MP200" s="34"/>
      <c r="MQ200" s="34"/>
      <c r="MR200" s="34"/>
      <c r="MS200" s="34"/>
      <c r="MT200" s="34"/>
      <c r="MU200" s="34"/>
      <c r="MV200" s="34"/>
      <c r="MW200" s="34"/>
      <c r="MX200" s="34"/>
      <c r="MY200" s="34"/>
      <c r="MZ200" s="34"/>
      <c r="NA200" s="34"/>
      <c r="NB200" s="34"/>
      <c r="NC200" s="34"/>
      <c r="ND200" s="34"/>
      <c r="NE200" s="34"/>
      <c r="NF200" s="34"/>
      <c r="NG200" s="34"/>
      <c r="NH200" s="34"/>
      <c r="NI200" s="34"/>
      <c r="NJ200" s="34"/>
      <c r="NK200" s="34"/>
      <c r="NL200" s="34"/>
      <c r="NM200" s="34"/>
      <c r="NN200" s="34"/>
      <c r="NO200" s="34"/>
      <c r="NP200" s="34"/>
      <c r="NQ200" s="34"/>
      <c r="NR200" s="34"/>
      <c r="NS200" s="34"/>
      <c r="NT200" s="34"/>
      <c r="NU200" s="34"/>
      <c r="NV200" s="34"/>
      <c r="NW200" s="34"/>
      <c r="NX200" s="34"/>
      <c r="NY200" s="34"/>
      <c r="NZ200" s="34"/>
      <c r="OA200" s="34"/>
      <c r="OB200" s="34"/>
      <c r="OC200" s="34"/>
      <c r="OD200" s="34"/>
      <c r="OE200" s="34"/>
      <c r="OF200" s="34"/>
      <c r="OG200" s="34"/>
    </row>
    <row r="201" spans="1:397" s="35" customFormat="1">
      <c r="A201" s="36">
        <v>1480</v>
      </c>
      <c r="B201" s="37" t="s">
        <v>181</v>
      </c>
      <c r="C201" s="27">
        <v>51276</v>
      </c>
      <c r="D201" s="28">
        <v>5.02E-5</v>
      </c>
      <c r="E201" s="27">
        <v>58682.04</v>
      </c>
      <c r="F201" s="63">
        <v>46717.563600000001</v>
      </c>
      <c r="G201" s="64">
        <v>105399.6036</v>
      </c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34"/>
      <c r="FB201" s="34"/>
      <c r="FC201" s="34"/>
      <c r="FD201" s="34"/>
      <c r="FE201" s="34"/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  <c r="FZ201" s="34"/>
      <c r="GA201" s="34"/>
      <c r="GB201" s="34"/>
      <c r="GC201" s="34"/>
      <c r="GD201" s="34"/>
      <c r="GE201" s="34"/>
      <c r="GF201" s="34"/>
      <c r="GG201" s="34"/>
      <c r="GH201" s="34"/>
      <c r="GI201" s="34"/>
      <c r="GJ201" s="34"/>
      <c r="GK201" s="34"/>
      <c r="GL201" s="34"/>
      <c r="GM201" s="34"/>
      <c r="GN201" s="34"/>
      <c r="GO201" s="34"/>
      <c r="GP201" s="34"/>
      <c r="GQ201" s="34"/>
      <c r="GR201" s="34"/>
      <c r="GS201" s="34"/>
      <c r="GT201" s="34"/>
      <c r="GU201" s="34"/>
      <c r="GV201" s="34"/>
      <c r="GW201" s="34"/>
      <c r="GX201" s="34"/>
      <c r="GY201" s="34"/>
      <c r="GZ201" s="34"/>
      <c r="HA201" s="34"/>
      <c r="HB201" s="34"/>
      <c r="HC201" s="34"/>
      <c r="HD201" s="34"/>
      <c r="HE201" s="34"/>
      <c r="HF201" s="34"/>
      <c r="HG201" s="34"/>
      <c r="HH201" s="34"/>
      <c r="HI201" s="34"/>
      <c r="HJ201" s="34"/>
      <c r="HK201" s="34"/>
      <c r="HL201" s="34"/>
      <c r="HM201" s="34"/>
      <c r="HN201" s="34"/>
      <c r="HO201" s="34"/>
      <c r="HP201" s="34"/>
      <c r="HQ201" s="34"/>
      <c r="HR201" s="34"/>
      <c r="HS201" s="34"/>
      <c r="HT201" s="34"/>
      <c r="HU201" s="34"/>
      <c r="HV201" s="34"/>
      <c r="HW201" s="34"/>
      <c r="HX201" s="34"/>
      <c r="HY201" s="34"/>
      <c r="HZ201" s="34"/>
      <c r="IA201" s="34"/>
      <c r="IB201" s="34"/>
      <c r="IC201" s="34"/>
      <c r="ID201" s="34"/>
      <c r="IE201" s="34"/>
      <c r="IF201" s="34"/>
      <c r="IG201" s="34"/>
      <c r="IH201" s="34"/>
      <c r="II201" s="34"/>
      <c r="IJ201" s="34"/>
      <c r="IK201" s="34"/>
      <c r="IL201" s="34"/>
      <c r="IM201" s="34"/>
      <c r="IN201" s="34"/>
      <c r="IO201" s="34"/>
      <c r="IP201" s="34"/>
      <c r="IQ201" s="34"/>
      <c r="IR201" s="34"/>
      <c r="IS201" s="34"/>
      <c r="IT201" s="34"/>
      <c r="IU201" s="34"/>
      <c r="IV201" s="34"/>
      <c r="IW201" s="34"/>
      <c r="IX201" s="34"/>
      <c r="IY201" s="34"/>
      <c r="IZ201" s="34"/>
      <c r="JA201" s="34"/>
      <c r="JB201" s="34"/>
      <c r="JC201" s="34"/>
      <c r="JD201" s="34"/>
      <c r="JE201" s="34"/>
      <c r="JF201" s="34"/>
      <c r="JG201" s="34"/>
      <c r="JH201" s="34"/>
      <c r="JI201" s="34"/>
      <c r="JJ201" s="34"/>
      <c r="JK201" s="34"/>
      <c r="JL201" s="34"/>
      <c r="JM201" s="34"/>
      <c r="JN201" s="34"/>
      <c r="JO201" s="34"/>
      <c r="JP201" s="34"/>
      <c r="JQ201" s="34"/>
      <c r="JR201" s="34"/>
      <c r="JS201" s="34"/>
      <c r="JT201" s="34"/>
      <c r="JU201" s="34"/>
      <c r="JV201" s="34"/>
      <c r="JW201" s="34"/>
      <c r="JX201" s="34"/>
      <c r="JY201" s="34"/>
      <c r="JZ201" s="34"/>
      <c r="KA201" s="34"/>
      <c r="KB201" s="34"/>
      <c r="KC201" s="34"/>
      <c r="KD201" s="34"/>
      <c r="KE201" s="34"/>
      <c r="KF201" s="34"/>
      <c r="KG201" s="34"/>
      <c r="KH201" s="34"/>
      <c r="KI201" s="34"/>
      <c r="KJ201" s="34"/>
      <c r="KK201" s="34"/>
      <c r="KL201" s="34"/>
      <c r="KM201" s="34"/>
      <c r="KN201" s="34"/>
      <c r="KO201" s="34"/>
      <c r="KP201" s="34"/>
      <c r="KQ201" s="34"/>
      <c r="KR201" s="34"/>
      <c r="KS201" s="34"/>
      <c r="KT201" s="34"/>
      <c r="KU201" s="34"/>
      <c r="KV201" s="34"/>
      <c r="KW201" s="34"/>
      <c r="KX201" s="34"/>
      <c r="KY201" s="34"/>
      <c r="KZ201" s="34"/>
      <c r="LA201" s="34"/>
      <c r="LB201" s="34"/>
      <c r="LC201" s="34"/>
      <c r="LD201" s="34"/>
      <c r="LE201" s="34"/>
      <c r="LF201" s="34"/>
      <c r="LG201" s="34"/>
      <c r="LH201" s="34"/>
      <c r="LI201" s="34"/>
      <c r="LJ201" s="34"/>
      <c r="LK201" s="34"/>
      <c r="LL201" s="34"/>
      <c r="LM201" s="34"/>
      <c r="LN201" s="34"/>
      <c r="LO201" s="34"/>
      <c r="LP201" s="34"/>
      <c r="LQ201" s="34"/>
      <c r="LR201" s="34"/>
      <c r="LS201" s="34"/>
      <c r="LT201" s="34"/>
      <c r="LU201" s="34"/>
      <c r="LV201" s="34"/>
      <c r="LW201" s="34"/>
      <c r="LX201" s="34"/>
      <c r="LY201" s="34"/>
      <c r="LZ201" s="34"/>
      <c r="MA201" s="34"/>
      <c r="MB201" s="34"/>
      <c r="MC201" s="34"/>
      <c r="MD201" s="34"/>
      <c r="ME201" s="34"/>
      <c r="MF201" s="34"/>
      <c r="MG201" s="34"/>
      <c r="MH201" s="34"/>
      <c r="MI201" s="34"/>
      <c r="MJ201" s="34"/>
      <c r="MK201" s="34"/>
      <c r="ML201" s="34"/>
      <c r="MM201" s="34"/>
      <c r="MN201" s="34"/>
      <c r="MO201" s="34"/>
      <c r="MP201" s="34"/>
      <c r="MQ201" s="34"/>
      <c r="MR201" s="34"/>
      <c r="MS201" s="34"/>
      <c r="MT201" s="34"/>
      <c r="MU201" s="34"/>
      <c r="MV201" s="34"/>
      <c r="MW201" s="34"/>
      <c r="MX201" s="34"/>
      <c r="MY201" s="34"/>
      <c r="MZ201" s="34"/>
      <c r="NA201" s="34"/>
      <c r="NB201" s="34"/>
      <c r="NC201" s="34"/>
      <c r="ND201" s="34"/>
      <c r="NE201" s="34"/>
      <c r="NF201" s="34"/>
      <c r="NG201" s="34"/>
      <c r="NH201" s="34"/>
      <c r="NI201" s="34"/>
      <c r="NJ201" s="34"/>
      <c r="NK201" s="34"/>
      <c r="NL201" s="34"/>
      <c r="NM201" s="34"/>
      <c r="NN201" s="34"/>
      <c r="NO201" s="34"/>
      <c r="NP201" s="34"/>
      <c r="NQ201" s="34"/>
      <c r="NR201" s="34"/>
      <c r="NS201" s="34"/>
      <c r="NT201" s="34"/>
      <c r="NU201" s="34"/>
      <c r="NV201" s="34"/>
      <c r="NW201" s="34"/>
      <c r="NX201" s="34"/>
      <c r="NY201" s="34"/>
      <c r="NZ201" s="34"/>
      <c r="OA201" s="34"/>
      <c r="OB201" s="34"/>
      <c r="OC201" s="34"/>
      <c r="OD201" s="34"/>
      <c r="OE201" s="34"/>
      <c r="OF201" s="34"/>
      <c r="OG201" s="34"/>
    </row>
    <row r="202" spans="1:397" s="35" customFormat="1">
      <c r="A202" s="36">
        <v>1481</v>
      </c>
      <c r="B202" s="37" t="s">
        <v>182</v>
      </c>
      <c r="C202" s="27">
        <v>132180</v>
      </c>
      <c r="D202" s="28">
        <v>1.292E-4</v>
      </c>
      <c r="E202" s="27">
        <v>108900.57</v>
      </c>
      <c r="F202" s="63">
        <v>120429.198</v>
      </c>
      <c r="G202" s="64">
        <v>229329.76800000001</v>
      </c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34"/>
      <c r="FB202" s="34"/>
      <c r="FC202" s="34"/>
      <c r="FD202" s="34"/>
      <c r="FE202" s="34"/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  <c r="FZ202" s="34"/>
      <c r="GA202" s="34"/>
      <c r="GB202" s="34"/>
      <c r="GC202" s="34"/>
      <c r="GD202" s="34"/>
      <c r="GE202" s="34"/>
      <c r="GF202" s="34"/>
      <c r="GG202" s="34"/>
      <c r="GH202" s="34"/>
      <c r="GI202" s="34"/>
      <c r="GJ202" s="34"/>
      <c r="GK202" s="34"/>
      <c r="GL202" s="34"/>
      <c r="GM202" s="34"/>
      <c r="GN202" s="34"/>
      <c r="GO202" s="34"/>
      <c r="GP202" s="34"/>
      <c r="GQ202" s="34"/>
      <c r="GR202" s="34"/>
      <c r="GS202" s="34"/>
      <c r="GT202" s="34"/>
      <c r="GU202" s="34"/>
      <c r="GV202" s="34"/>
      <c r="GW202" s="34"/>
      <c r="GX202" s="34"/>
      <c r="GY202" s="34"/>
      <c r="GZ202" s="34"/>
      <c r="HA202" s="34"/>
      <c r="HB202" s="34"/>
      <c r="HC202" s="34"/>
      <c r="HD202" s="34"/>
      <c r="HE202" s="34"/>
      <c r="HF202" s="34"/>
      <c r="HG202" s="34"/>
      <c r="HH202" s="34"/>
      <c r="HI202" s="34"/>
      <c r="HJ202" s="34"/>
      <c r="HK202" s="34"/>
      <c r="HL202" s="34"/>
      <c r="HM202" s="34"/>
      <c r="HN202" s="34"/>
      <c r="HO202" s="34"/>
      <c r="HP202" s="34"/>
      <c r="HQ202" s="34"/>
      <c r="HR202" s="34"/>
      <c r="HS202" s="34"/>
      <c r="HT202" s="34"/>
      <c r="HU202" s="34"/>
      <c r="HV202" s="34"/>
      <c r="HW202" s="34"/>
      <c r="HX202" s="34"/>
      <c r="HY202" s="34"/>
      <c r="HZ202" s="34"/>
      <c r="IA202" s="34"/>
      <c r="IB202" s="34"/>
      <c r="IC202" s="34"/>
      <c r="ID202" s="34"/>
      <c r="IE202" s="34"/>
      <c r="IF202" s="34"/>
      <c r="IG202" s="34"/>
      <c r="IH202" s="34"/>
      <c r="II202" s="34"/>
      <c r="IJ202" s="34"/>
      <c r="IK202" s="34"/>
      <c r="IL202" s="34"/>
      <c r="IM202" s="34"/>
      <c r="IN202" s="34"/>
      <c r="IO202" s="34"/>
      <c r="IP202" s="34"/>
      <c r="IQ202" s="34"/>
      <c r="IR202" s="34"/>
      <c r="IS202" s="34"/>
      <c r="IT202" s="34"/>
      <c r="IU202" s="34"/>
      <c r="IV202" s="34"/>
      <c r="IW202" s="34"/>
      <c r="IX202" s="34"/>
      <c r="IY202" s="34"/>
      <c r="IZ202" s="34"/>
      <c r="JA202" s="34"/>
      <c r="JB202" s="34"/>
      <c r="JC202" s="34"/>
      <c r="JD202" s="34"/>
      <c r="JE202" s="34"/>
      <c r="JF202" s="34"/>
      <c r="JG202" s="34"/>
      <c r="JH202" s="34"/>
      <c r="JI202" s="34"/>
      <c r="JJ202" s="34"/>
      <c r="JK202" s="34"/>
      <c r="JL202" s="34"/>
      <c r="JM202" s="34"/>
      <c r="JN202" s="34"/>
      <c r="JO202" s="34"/>
      <c r="JP202" s="34"/>
      <c r="JQ202" s="34"/>
      <c r="JR202" s="34"/>
      <c r="JS202" s="34"/>
      <c r="JT202" s="34"/>
      <c r="JU202" s="34"/>
      <c r="JV202" s="34"/>
      <c r="JW202" s="34"/>
      <c r="JX202" s="34"/>
      <c r="JY202" s="34"/>
      <c r="JZ202" s="34"/>
      <c r="KA202" s="34"/>
      <c r="KB202" s="34"/>
      <c r="KC202" s="34"/>
      <c r="KD202" s="34"/>
      <c r="KE202" s="34"/>
      <c r="KF202" s="34"/>
      <c r="KG202" s="34"/>
      <c r="KH202" s="34"/>
      <c r="KI202" s="34"/>
      <c r="KJ202" s="34"/>
      <c r="KK202" s="34"/>
      <c r="KL202" s="34"/>
      <c r="KM202" s="34"/>
      <c r="KN202" s="34"/>
      <c r="KO202" s="34"/>
      <c r="KP202" s="34"/>
      <c r="KQ202" s="34"/>
      <c r="KR202" s="34"/>
      <c r="KS202" s="34"/>
      <c r="KT202" s="34"/>
      <c r="KU202" s="34"/>
      <c r="KV202" s="34"/>
      <c r="KW202" s="34"/>
      <c r="KX202" s="34"/>
      <c r="KY202" s="34"/>
      <c r="KZ202" s="34"/>
      <c r="LA202" s="34"/>
      <c r="LB202" s="34"/>
      <c r="LC202" s="34"/>
      <c r="LD202" s="34"/>
      <c r="LE202" s="34"/>
      <c r="LF202" s="34"/>
      <c r="LG202" s="34"/>
      <c r="LH202" s="34"/>
      <c r="LI202" s="34"/>
      <c r="LJ202" s="34"/>
      <c r="LK202" s="34"/>
      <c r="LL202" s="34"/>
      <c r="LM202" s="34"/>
      <c r="LN202" s="34"/>
      <c r="LO202" s="34"/>
      <c r="LP202" s="34"/>
      <c r="LQ202" s="34"/>
      <c r="LR202" s="34"/>
      <c r="LS202" s="34"/>
      <c r="LT202" s="34"/>
      <c r="LU202" s="34"/>
      <c r="LV202" s="34"/>
      <c r="LW202" s="34"/>
      <c r="LX202" s="34"/>
      <c r="LY202" s="34"/>
      <c r="LZ202" s="34"/>
      <c r="MA202" s="34"/>
      <c r="MB202" s="34"/>
      <c r="MC202" s="34"/>
      <c r="MD202" s="34"/>
      <c r="ME202" s="34"/>
      <c r="MF202" s="34"/>
      <c r="MG202" s="34"/>
      <c r="MH202" s="34"/>
      <c r="MI202" s="34"/>
      <c r="MJ202" s="34"/>
      <c r="MK202" s="34"/>
      <c r="ML202" s="34"/>
      <c r="MM202" s="34"/>
      <c r="MN202" s="34"/>
      <c r="MO202" s="34"/>
      <c r="MP202" s="34"/>
      <c r="MQ202" s="34"/>
      <c r="MR202" s="34"/>
      <c r="MS202" s="34"/>
      <c r="MT202" s="34"/>
      <c r="MU202" s="34"/>
      <c r="MV202" s="34"/>
      <c r="MW202" s="34"/>
      <c r="MX202" s="34"/>
      <c r="MY202" s="34"/>
      <c r="MZ202" s="34"/>
      <c r="NA202" s="34"/>
      <c r="NB202" s="34"/>
      <c r="NC202" s="34"/>
      <c r="ND202" s="34"/>
      <c r="NE202" s="34"/>
      <c r="NF202" s="34"/>
      <c r="NG202" s="34"/>
      <c r="NH202" s="34"/>
      <c r="NI202" s="34"/>
      <c r="NJ202" s="34"/>
      <c r="NK202" s="34"/>
      <c r="NL202" s="34"/>
      <c r="NM202" s="34"/>
      <c r="NN202" s="34"/>
      <c r="NO202" s="34"/>
      <c r="NP202" s="34"/>
      <c r="NQ202" s="34"/>
      <c r="NR202" s="34"/>
      <c r="NS202" s="34"/>
      <c r="NT202" s="34"/>
      <c r="NU202" s="34"/>
      <c r="NV202" s="34"/>
      <c r="NW202" s="34"/>
      <c r="NX202" s="34"/>
      <c r="NY202" s="34"/>
      <c r="NZ202" s="34"/>
      <c r="OA202" s="34"/>
      <c r="OB202" s="34"/>
      <c r="OC202" s="34"/>
      <c r="OD202" s="34"/>
      <c r="OE202" s="34"/>
      <c r="OF202" s="34"/>
      <c r="OG202" s="34"/>
    </row>
    <row r="203" spans="1:397" s="35" customFormat="1">
      <c r="A203" s="36">
        <v>1483</v>
      </c>
      <c r="B203" s="37" t="s">
        <v>184</v>
      </c>
      <c r="C203" s="27">
        <v>25068</v>
      </c>
      <c r="D203" s="28">
        <v>2.4499999999999999E-5</v>
      </c>
      <c r="E203" s="27">
        <v>20897.419999999998</v>
      </c>
      <c r="F203" s="63">
        <v>22839.4548</v>
      </c>
      <c r="G203" s="64">
        <v>43736.874799999998</v>
      </c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34"/>
      <c r="FB203" s="34"/>
      <c r="FC203" s="34"/>
      <c r="FD203" s="34"/>
      <c r="FE203" s="34"/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  <c r="FZ203" s="34"/>
      <c r="GA203" s="34"/>
      <c r="GB203" s="34"/>
      <c r="GC203" s="34"/>
      <c r="GD203" s="34"/>
      <c r="GE203" s="34"/>
      <c r="GF203" s="34"/>
      <c r="GG203" s="34"/>
      <c r="GH203" s="34"/>
      <c r="GI203" s="34"/>
      <c r="GJ203" s="34"/>
      <c r="GK203" s="34"/>
      <c r="GL203" s="34"/>
      <c r="GM203" s="34"/>
      <c r="GN203" s="34"/>
      <c r="GO203" s="34"/>
      <c r="GP203" s="34"/>
      <c r="GQ203" s="34"/>
      <c r="GR203" s="34"/>
      <c r="GS203" s="34"/>
      <c r="GT203" s="34"/>
      <c r="GU203" s="34"/>
      <c r="GV203" s="34"/>
      <c r="GW203" s="34"/>
      <c r="GX203" s="34"/>
      <c r="GY203" s="34"/>
      <c r="GZ203" s="34"/>
      <c r="HA203" s="34"/>
      <c r="HB203" s="34"/>
      <c r="HC203" s="34"/>
      <c r="HD203" s="34"/>
      <c r="HE203" s="34"/>
      <c r="HF203" s="34"/>
      <c r="HG203" s="34"/>
      <c r="HH203" s="34"/>
      <c r="HI203" s="34"/>
      <c r="HJ203" s="34"/>
      <c r="HK203" s="34"/>
      <c r="HL203" s="34"/>
      <c r="HM203" s="34"/>
      <c r="HN203" s="34"/>
      <c r="HO203" s="34"/>
      <c r="HP203" s="34"/>
      <c r="HQ203" s="34"/>
      <c r="HR203" s="34"/>
      <c r="HS203" s="34"/>
      <c r="HT203" s="34"/>
      <c r="HU203" s="34"/>
      <c r="HV203" s="34"/>
      <c r="HW203" s="34"/>
      <c r="HX203" s="34"/>
      <c r="HY203" s="34"/>
      <c r="HZ203" s="34"/>
      <c r="IA203" s="34"/>
      <c r="IB203" s="34"/>
      <c r="IC203" s="34"/>
      <c r="ID203" s="34"/>
      <c r="IE203" s="34"/>
      <c r="IF203" s="34"/>
      <c r="IG203" s="34"/>
      <c r="IH203" s="34"/>
      <c r="II203" s="34"/>
      <c r="IJ203" s="34"/>
      <c r="IK203" s="34"/>
      <c r="IL203" s="34"/>
      <c r="IM203" s="34"/>
      <c r="IN203" s="34"/>
      <c r="IO203" s="34"/>
      <c r="IP203" s="34"/>
      <c r="IQ203" s="34"/>
      <c r="IR203" s="34"/>
      <c r="IS203" s="34"/>
      <c r="IT203" s="34"/>
      <c r="IU203" s="34"/>
      <c r="IV203" s="34"/>
      <c r="IW203" s="34"/>
      <c r="IX203" s="34"/>
      <c r="IY203" s="34"/>
      <c r="IZ203" s="34"/>
      <c r="JA203" s="34"/>
      <c r="JB203" s="34"/>
      <c r="JC203" s="34"/>
      <c r="JD203" s="34"/>
      <c r="JE203" s="34"/>
      <c r="JF203" s="34"/>
      <c r="JG203" s="34"/>
      <c r="JH203" s="34"/>
      <c r="JI203" s="34"/>
      <c r="JJ203" s="34"/>
      <c r="JK203" s="34"/>
      <c r="JL203" s="34"/>
      <c r="JM203" s="34"/>
      <c r="JN203" s="34"/>
      <c r="JO203" s="34"/>
      <c r="JP203" s="34"/>
      <c r="JQ203" s="34"/>
      <c r="JR203" s="34"/>
      <c r="JS203" s="34"/>
      <c r="JT203" s="34"/>
      <c r="JU203" s="34"/>
      <c r="JV203" s="34"/>
      <c r="JW203" s="34"/>
      <c r="JX203" s="34"/>
      <c r="JY203" s="34"/>
      <c r="JZ203" s="34"/>
      <c r="KA203" s="34"/>
      <c r="KB203" s="34"/>
      <c r="KC203" s="34"/>
      <c r="KD203" s="34"/>
      <c r="KE203" s="34"/>
      <c r="KF203" s="34"/>
      <c r="KG203" s="34"/>
      <c r="KH203" s="34"/>
      <c r="KI203" s="34"/>
      <c r="KJ203" s="34"/>
      <c r="KK203" s="34"/>
      <c r="KL203" s="34"/>
      <c r="KM203" s="34"/>
      <c r="KN203" s="34"/>
      <c r="KO203" s="34"/>
      <c r="KP203" s="34"/>
      <c r="KQ203" s="34"/>
      <c r="KR203" s="34"/>
      <c r="KS203" s="34"/>
      <c r="KT203" s="34"/>
      <c r="KU203" s="34"/>
      <c r="KV203" s="34"/>
      <c r="KW203" s="34"/>
      <c r="KX203" s="34"/>
      <c r="KY203" s="34"/>
      <c r="KZ203" s="34"/>
      <c r="LA203" s="34"/>
      <c r="LB203" s="34"/>
      <c r="LC203" s="34"/>
      <c r="LD203" s="34"/>
      <c r="LE203" s="34"/>
      <c r="LF203" s="34"/>
      <c r="LG203" s="34"/>
      <c r="LH203" s="34"/>
      <c r="LI203" s="34"/>
      <c r="LJ203" s="34"/>
      <c r="LK203" s="34"/>
      <c r="LL203" s="34"/>
      <c r="LM203" s="34"/>
      <c r="LN203" s="34"/>
      <c r="LO203" s="34"/>
      <c r="LP203" s="34"/>
      <c r="LQ203" s="34"/>
      <c r="LR203" s="34"/>
      <c r="LS203" s="34"/>
      <c r="LT203" s="34"/>
      <c r="LU203" s="34"/>
      <c r="LV203" s="34"/>
      <c r="LW203" s="34"/>
      <c r="LX203" s="34"/>
      <c r="LY203" s="34"/>
      <c r="LZ203" s="34"/>
      <c r="MA203" s="34"/>
      <c r="MB203" s="34"/>
      <c r="MC203" s="34"/>
      <c r="MD203" s="34"/>
      <c r="ME203" s="34"/>
      <c r="MF203" s="34"/>
      <c r="MG203" s="34"/>
      <c r="MH203" s="34"/>
      <c r="MI203" s="34"/>
      <c r="MJ203" s="34"/>
      <c r="MK203" s="34"/>
      <c r="ML203" s="34"/>
      <c r="MM203" s="34"/>
      <c r="MN203" s="34"/>
      <c r="MO203" s="34"/>
      <c r="MP203" s="34"/>
      <c r="MQ203" s="34"/>
      <c r="MR203" s="34"/>
      <c r="MS203" s="34"/>
      <c r="MT203" s="34"/>
      <c r="MU203" s="34"/>
      <c r="MV203" s="34"/>
      <c r="MW203" s="34"/>
      <c r="MX203" s="34"/>
      <c r="MY203" s="34"/>
      <c r="MZ203" s="34"/>
      <c r="NA203" s="34"/>
      <c r="NB203" s="34"/>
      <c r="NC203" s="34"/>
      <c r="ND203" s="34"/>
      <c r="NE203" s="34"/>
      <c r="NF203" s="34"/>
      <c r="NG203" s="34"/>
      <c r="NH203" s="34"/>
      <c r="NI203" s="34"/>
      <c r="NJ203" s="34"/>
      <c r="NK203" s="34"/>
      <c r="NL203" s="34"/>
      <c r="NM203" s="34"/>
      <c r="NN203" s="34"/>
      <c r="NO203" s="34"/>
      <c r="NP203" s="34"/>
      <c r="NQ203" s="34"/>
      <c r="NR203" s="34"/>
      <c r="NS203" s="34"/>
      <c r="NT203" s="34"/>
      <c r="NU203" s="34"/>
      <c r="NV203" s="34"/>
      <c r="NW203" s="34"/>
      <c r="NX203" s="34"/>
      <c r="NY203" s="34"/>
      <c r="NZ203" s="34"/>
      <c r="OA203" s="34"/>
      <c r="OB203" s="34"/>
      <c r="OC203" s="34"/>
      <c r="OD203" s="34"/>
      <c r="OE203" s="34"/>
      <c r="OF203" s="34"/>
      <c r="OG203" s="34"/>
    </row>
    <row r="204" spans="1:397" s="35" customFormat="1">
      <c r="A204" s="36">
        <v>1484</v>
      </c>
      <c r="B204" s="37" t="s">
        <v>185</v>
      </c>
      <c r="C204" s="27">
        <v>13740</v>
      </c>
      <c r="D204" s="28">
        <v>1.34E-5</v>
      </c>
      <c r="E204" s="27">
        <v>22992.03</v>
      </c>
      <c r="F204" s="63">
        <v>12518.514000000001</v>
      </c>
      <c r="G204" s="64">
        <v>35510.544000000002</v>
      </c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34"/>
      <c r="FB204" s="34"/>
      <c r="FC204" s="34"/>
      <c r="FD204" s="34"/>
      <c r="FE204" s="34"/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  <c r="FZ204" s="34"/>
      <c r="GA204" s="34"/>
      <c r="GB204" s="34"/>
      <c r="GC204" s="34"/>
      <c r="GD204" s="34"/>
      <c r="GE204" s="34"/>
      <c r="GF204" s="34"/>
      <c r="GG204" s="34"/>
      <c r="GH204" s="34"/>
      <c r="GI204" s="34"/>
      <c r="GJ204" s="34"/>
      <c r="GK204" s="34"/>
      <c r="GL204" s="34"/>
      <c r="GM204" s="34"/>
      <c r="GN204" s="34"/>
      <c r="GO204" s="34"/>
      <c r="GP204" s="34"/>
      <c r="GQ204" s="34"/>
      <c r="GR204" s="34"/>
      <c r="GS204" s="34"/>
      <c r="GT204" s="34"/>
      <c r="GU204" s="34"/>
      <c r="GV204" s="34"/>
      <c r="GW204" s="34"/>
      <c r="GX204" s="34"/>
      <c r="GY204" s="34"/>
      <c r="GZ204" s="34"/>
      <c r="HA204" s="34"/>
      <c r="HB204" s="34"/>
      <c r="HC204" s="34"/>
      <c r="HD204" s="34"/>
      <c r="HE204" s="34"/>
      <c r="HF204" s="34"/>
      <c r="HG204" s="34"/>
      <c r="HH204" s="34"/>
      <c r="HI204" s="34"/>
      <c r="HJ204" s="34"/>
      <c r="HK204" s="34"/>
      <c r="HL204" s="34"/>
      <c r="HM204" s="34"/>
      <c r="HN204" s="34"/>
      <c r="HO204" s="34"/>
      <c r="HP204" s="34"/>
      <c r="HQ204" s="34"/>
      <c r="HR204" s="34"/>
      <c r="HS204" s="34"/>
      <c r="HT204" s="34"/>
      <c r="HU204" s="34"/>
      <c r="HV204" s="34"/>
      <c r="HW204" s="34"/>
      <c r="HX204" s="34"/>
      <c r="HY204" s="34"/>
      <c r="HZ204" s="34"/>
      <c r="IA204" s="34"/>
      <c r="IB204" s="34"/>
      <c r="IC204" s="34"/>
      <c r="ID204" s="34"/>
      <c r="IE204" s="34"/>
      <c r="IF204" s="34"/>
      <c r="IG204" s="34"/>
      <c r="IH204" s="34"/>
      <c r="II204" s="34"/>
      <c r="IJ204" s="34"/>
      <c r="IK204" s="34"/>
      <c r="IL204" s="34"/>
      <c r="IM204" s="34"/>
      <c r="IN204" s="34"/>
      <c r="IO204" s="34"/>
      <c r="IP204" s="34"/>
      <c r="IQ204" s="34"/>
      <c r="IR204" s="34"/>
      <c r="IS204" s="34"/>
      <c r="IT204" s="34"/>
      <c r="IU204" s="34"/>
      <c r="IV204" s="34"/>
      <c r="IW204" s="34"/>
      <c r="IX204" s="34"/>
      <c r="IY204" s="34"/>
      <c r="IZ204" s="34"/>
      <c r="JA204" s="34"/>
      <c r="JB204" s="34"/>
      <c r="JC204" s="34"/>
      <c r="JD204" s="34"/>
      <c r="JE204" s="34"/>
      <c r="JF204" s="34"/>
      <c r="JG204" s="34"/>
      <c r="JH204" s="34"/>
      <c r="JI204" s="34"/>
      <c r="JJ204" s="34"/>
      <c r="JK204" s="34"/>
      <c r="JL204" s="34"/>
      <c r="JM204" s="34"/>
      <c r="JN204" s="34"/>
      <c r="JO204" s="34"/>
      <c r="JP204" s="34"/>
      <c r="JQ204" s="34"/>
      <c r="JR204" s="34"/>
      <c r="JS204" s="34"/>
      <c r="JT204" s="34"/>
      <c r="JU204" s="34"/>
      <c r="JV204" s="34"/>
      <c r="JW204" s="34"/>
      <c r="JX204" s="34"/>
      <c r="JY204" s="34"/>
      <c r="JZ204" s="34"/>
      <c r="KA204" s="34"/>
      <c r="KB204" s="34"/>
      <c r="KC204" s="34"/>
      <c r="KD204" s="34"/>
      <c r="KE204" s="34"/>
      <c r="KF204" s="34"/>
      <c r="KG204" s="34"/>
      <c r="KH204" s="34"/>
      <c r="KI204" s="34"/>
      <c r="KJ204" s="34"/>
      <c r="KK204" s="34"/>
      <c r="KL204" s="34"/>
      <c r="KM204" s="34"/>
      <c r="KN204" s="34"/>
      <c r="KO204" s="34"/>
      <c r="KP204" s="34"/>
      <c r="KQ204" s="34"/>
      <c r="KR204" s="34"/>
      <c r="KS204" s="34"/>
      <c r="KT204" s="34"/>
      <c r="KU204" s="34"/>
      <c r="KV204" s="34"/>
      <c r="KW204" s="34"/>
      <c r="KX204" s="34"/>
      <c r="KY204" s="34"/>
      <c r="KZ204" s="34"/>
      <c r="LA204" s="34"/>
      <c r="LB204" s="34"/>
      <c r="LC204" s="34"/>
      <c r="LD204" s="34"/>
      <c r="LE204" s="34"/>
      <c r="LF204" s="34"/>
      <c r="LG204" s="34"/>
      <c r="LH204" s="34"/>
      <c r="LI204" s="34"/>
      <c r="LJ204" s="34"/>
      <c r="LK204" s="34"/>
      <c r="LL204" s="34"/>
      <c r="LM204" s="34"/>
      <c r="LN204" s="34"/>
      <c r="LO204" s="34"/>
      <c r="LP204" s="34"/>
      <c r="LQ204" s="34"/>
      <c r="LR204" s="34"/>
      <c r="LS204" s="34"/>
      <c r="LT204" s="34"/>
      <c r="LU204" s="34"/>
      <c r="LV204" s="34"/>
      <c r="LW204" s="34"/>
      <c r="LX204" s="34"/>
      <c r="LY204" s="34"/>
      <c r="LZ204" s="34"/>
      <c r="MA204" s="34"/>
      <c r="MB204" s="34"/>
      <c r="MC204" s="34"/>
      <c r="MD204" s="34"/>
      <c r="ME204" s="34"/>
      <c r="MF204" s="34"/>
      <c r="MG204" s="34"/>
      <c r="MH204" s="34"/>
      <c r="MI204" s="34"/>
      <c r="MJ204" s="34"/>
      <c r="MK204" s="34"/>
      <c r="ML204" s="34"/>
      <c r="MM204" s="34"/>
      <c r="MN204" s="34"/>
      <c r="MO204" s="34"/>
      <c r="MP204" s="34"/>
      <c r="MQ204" s="34"/>
      <c r="MR204" s="34"/>
      <c r="MS204" s="34"/>
      <c r="MT204" s="34"/>
      <c r="MU204" s="34"/>
      <c r="MV204" s="34"/>
      <c r="MW204" s="34"/>
      <c r="MX204" s="34"/>
      <c r="MY204" s="34"/>
      <c r="MZ204" s="34"/>
      <c r="NA204" s="34"/>
      <c r="NB204" s="34"/>
      <c r="NC204" s="34"/>
      <c r="ND204" s="34"/>
      <c r="NE204" s="34"/>
      <c r="NF204" s="34"/>
      <c r="NG204" s="34"/>
      <c r="NH204" s="34"/>
      <c r="NI204" s="34"/>
      <c r="NJ204" s="34"/>
      <c r="NK204" s="34"/>
      <c r="NL204" s="34"/>
      <c r="NM204" s="34"/>
      <c r="NN204" s="34"/>
      <c r="NO204" s="34"/>
      <c r="NP204" s="34"/>
      <c r="NQ204" s="34"/>
      <c r="NR204" s="34"/>
      <c r="NS204" s="34"/>
      <c r="NT204" s="34"/>
      <c r="NU204" s="34"/>
      <c r="NV204" s="34"/>
      <c r="NW204" s="34"/>
      <c r="NX204" s="34"/>
      <c r="NY204" s="34"/>
      <c r="NZ204" s="34"/>
      <c r="OA204" s="34"/>
      <c r="OB204" s="34"/>
      <c r="OC204" s="34"/>
      <c r="OD204" s="34"/>
      <c r="OE204" s="34"/>
      <c r="OF204" s="34"/>
      <c r="OG204" s="34"/>
    </row>
    <row r="205" spans="1:397" s="35" customFormat="1">
      <c r="A205" s="36">
        <v>1485</v>
      </c>
      <c r="B205" s="37" t="s">
        <v>186</v>
      </c>
      <c r="C205" s="27">
        <v>44724</v>
      </c>
      <c r="D205" s="28">
        <v>4.3699999999999998E-5</v>
      </c>
      <c r="E205" s="27">
        <v>28972.870000000003</v>
      </c>
      <c r="F205" s="63">
        <v>40748.036400000005</v>
      </c>
      <c r="G205" s="64">
        <v>69720.906400000007</v>
      </c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34"/>
      <c r="FB205" s="34"/>
      <c r="FC205" s="34"/>
      <c r="FD205" s="34"/>
      <c r="FE205" s="34"/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  <c r="FZ205" s="34"/>
      <c r="GA205" s="34"/>
      <c r="GB205" s="34"/>
      <c r="GC205" s="34"/>
      <c r="GD205" s="34"/>
      <c r="GE205" s="34"/>
      <c r="GF205" s="34"/>
      <c r="GG205" s="34"/>
      <c r="GH205" s="34"/>
      <c r="GI205" s="34"/>
      <c r="GJ205" s="34"/>
      <c r="GK205" s="34"/>
      <c r="GL205" s="34"/>
      <c r="GM205" s="34"/>
      <c r="GN205" s="34"/>
      <c r="GO205" s="34"/>
      <c r="GP205" s="34"/>
      <c r="GQ205" s="34"/>
      <c r="GR205" s="34"/>
      <c r="GS205" s="34"/>
      <c r="GT205" s="34"/>
      <c r="GU205" s="34"/>
      <c r="GV205" s="34"/>
      <c r="GW205" s="34"/>
      <c r="GX205" s="34"/>
      <c r="GY205" s="34"/>
      <c r="GZ205" s="34"/>
      <c r="HA205" s="34"/>
      <c r="HB205" s="34"/>
      <c r="HC205" s="34"/>
      <c r="HD205" s="34"/>
      <c r="HE205" s="34"/>
      <c r="HF205" s="34"/>
      <c r="HG205" s="34"/>
      <c r="HH205" s="34"/>
      <c r="HI205" s="34"/>
      <c r="HJ205" s="34"/>
      <c r="HK205" s="34"/>
      <c r="HL205" s="34"/>
      <c r="HM205" s="34"/>
      <c r="HN205" s="34"/>
      <c r="HO205" s="34"/>
      <c r="HP205" s="34"/>
      <c r="HQ205" s="34"/>
      <c r="HR205" s="34"/>
      <c r="HS205" s="34"/>
      <c r="HT205" s="34"/>
      <c r="HU205" s="34"/>
      <c r="HV205" s="34"/>
      <c r="HW205" s="34"/>
      <c r="HX205" s="34"/>
      <c r="HY205" s="34"/>
      <c r="HZ205" s="34"/>
      <c r="IA205" s="34"/>
      <c r="IB205" s="34"/>
      <c r="IC205" s="34"/>
      <c r="ID205" s="34"/>
      <c r="IE205" s="34"/>
      <c r="IF205" s="34"/>
      <c r="IG205" s="34"/>
      <c r="IH205" s="34"/>
      <c r="II205" s="34"/>
      <c r="IJ205" s="34"/>
      <c r="IK205" s="34"/>
      <c r="IL205" s="34"/>
      <c r="IM205" s="34"/>
      <c r="IN205" s="34"/>
      <c r="IO205" s="34"/>
      <c r="IP205" s="34"/>
      <c r="IQ205" s="34"/>
      <c r="IR205" s="34"/>
      <c r="IS205" s="34"/>
      <c r="IT205" s="34"/>
      <c r="IU205" s="34"/>
      <c r="IV205" s="34"/>
      <c r="IW205" s="34"/>
      <c r="IX205" s="34"/>
      <c r="IY205" s="34"/>
      <c r="IZ205" s="34"/>
      <c r="JA205" s="34"/>
      <c r="JB205" s="34"/>
      <c r="JC205" s="34"/>
      <c r="JD205" s="34"/>
      <c r="JE205" s="34"/>
      <c r="JF205" s="34"/>
      <c r="JG205" s="34"/>
      <c r="JH205" s="34"/>
      <c r="JI205" s="34"/>
      <c r="JJ205" s="34"/>
      <c r="JK205" s="34"/>
      <c r="JL205" s="34"/>
      <c r="JM205" s="34"/>
      <c r="JN205" s="34"/>
      <c r="JO205" s="34"/>
      <c r="JP205" s="34"/>
      <c r="JQ205" s="34"/>
      <c r="JR205" s="34"/>
      <c r="JS205" s="34"/>
      <c r="JT205" s="34"/>
      <c r="JU205" s="34"/>
      <c r="JV205" s="34"/>
      <c r="JW205" s="34"/>
      <c r="JX205" s="34"/>
      <c r="JY205" s="34"/>
      <c r="JZ205" s="34"/>
      <c r="KA205" s="34"/>
      <c r="KB205" s="34"/>
      <c r="KC205" s="34"/>
      <c r="KD205" s="34"/>
      <c r="KE205" s="34"/>
      <c r="KF205" s="34"/>
      <c r="KG205" s="34"/>
      <c r="KH205" s="34"/>
      <c r="KI205" s="34"/>
      <c r="KJ205" s="34"/>
      <c r="KK205" s="34"/>
      <c r="KL205" s="34"/>
      <c r="KM205" s="34"/>
      <c r="KN205" s="34"/>
      <c r="KO205" s="34"/>
      <c r="KP205" s="34"/>
      <c r="KQ205" s="34"/>
      <c r="KR205" s="34"/>
      <c r="KS205" s="34"/>
      <c r="KT205" s="34"/>
      <c r="KU205" s="34"/>
      <c r="KV205" s="34"/>
      <c r="KW205" s="34"/>
      <c r="KX205" s="34"/>
      <c r="KY205" s="34"/>
      <c r="KZ205" s="34"/>
      <c r="LA205" s="34"/>
      <c r="LB205" s="34"/>
      <c r="LC205" s="34"/>
      <c r="LD205" s="34"/>
      <c r="LE205" s="34"/>
      <c r="LF205" s="34"/>
      <c r="LG205" s="34"/>
      <c r="LH205" s="34"/>
      <c r="LI205" s="34"/>
      <c r="LJ205" s="34"/>
      <c r="LK205" s="34"/>
      <c r="LL205" s="34"/>
      <c r="LM205" s="34"/>
      <c r="LN205" s="34"/>
      <c r="LO205" s="34"/>
      <c r="LP205" s="34"/>
      <c r="LQ205" s="34"/>
      <c r="LR205" s="34"/>
      <c r="LS205" s="34"/>
      <c r="LT205" s="34"/>
      <c r="LU205" s="34"/>
      <c r="LV205" s="34"/>
      <c r="LW205" s="34"/>
      <c r="LX205" s="34"/>
      <c r="LY205" s="34"/>
      <c r="LZ205" s="34"/>
      <c r="MA205" s="34"/>
      <c r="MB205" s="34"/>
      <c r="MC205" s="34"/>
      <c r="MD205" s="34"/>
      <c r="ME205" s="34"/>
      <c r="MF205" s="34"/>
      <c r="MG205" s="34"/>
      <c r="MH205" s="34"/>
      <c r="MI205" s="34"/>
      <c r="MJ205" s="34"/>
      <c r="MK205" s="34"/>
      <c r="ML205" s="34"/>
      <c r="MM205" s="34"/>
      <c r="MN205" s="34"/>
      <c r="MO205" s="34"/>
      <c r="MP205" s="34"/>
      <c r="MQ205" s="34"/>
      <c r="MR205" s="34"/>
      <c r="MS205" s="34"/>
      <c r="MT205" s="34"/>
      <c r="MU205" s="34"/>
      <c r="MV205" s="34"/>
      <c r="MW205" s="34"/>
      <c r="MX205" s="34"/>
      <c r="MY205" s="34"/>
      <c r="MZ205" s="34"/>
      <c r="NA205" s="34"/>
      <c r="NB205" s="34"/>
      <c r="NC205" s="34"/>
      <c r="ND205" s="34"/>
      <c r="NE205" s="34"/>
      <c r="NF205" s="34"/>
      <c r="NG205" s="34"/>
      <c r="NH205" s="34"/>
      <c r="NI205" s="34"/>
      <c r="NJ205" s="34"/>
      <c r="NK205" s="34"/>
      <c r="NL205" s="34"/>
      <c r="NM205" s="34"/>
      <c r="NN205" s="34"/>
      <c r="NO205" s="34"/>
      <c r="NP205" s="34"/>
      <c r="NQ205" s="34"/>
      <c r="NR205" s="34"/>
      <c r="NS205" s="34"/>
      <c r="NT205" s="34"/>
      <c r="NU205" s="34"/>
      <c r="NV205" s="34"/>
      <c r="NW205" s="34"/>
      <c r="NX205" s="34"/>
      <c r="NY205" s="34"/>
      <c r="NZ205" s="34"/>
      <c r="OA205" s="34"/>
      <c r="OB205" s="34"/>
      <c r="OC205" s="34"/>
      <c r="OD205" s="34"/>
      <c r="OE205" s="34"/>
      <c r="OF205" s="34"/>
      <c r="OG205" s="34"/>
    </row>
    <row r="206" spans="1:397" s="35" customFormat="1">
      <c r="A206" s="36">
        <v>1486</v>
      </c>
      <c r="B206" s="37" t="s">
        <v>187</v>
      </c>
      <c r="C206" s="27">
        <v>29652</v>
      </c>
      <c r="D206" s="28">
        <v>2.9E-5</v>
      </c>
      <c r="E206" s="27">
        <v>29804.739999999998</v>
      </c>
      <c r="F206" s="63">
        <v>27015.9372</v>
      </c>
      <c r="G206" s="64">
        <v>56820.677199999998</v>
      </c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34"/>
      <c r="FB206" s="34"/>
      <c r="FC206" s="34"/>
      <c r="FD206" s="34"/>
      <c r="FE206" s="34"/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  <c r="FZ206" s="34"/>
      <c r="GA206" s="34"/>
      <c r="GB206" s="34"/>
      <c r="GC206" s="34"/>
      <c r="GD206" s="34"/>
      <c r="GE206" s="34"/>
      <c r="GF206" s="34"/>
      <c r="GG206" s="34"/>
      <c r="GH206" s="34"/>
      <c r="GI206" s="34"/>
      <c r="GJ206" s="34"/>
      <c r="GK206" s="34"/>
      <c r="GL206" s="34"/>
      <c r="GM206" s="34"/>
      <c r="GN206" s="34"/>
      <c r="GO206" s="34"/>
      <c r="GP206" s="34"/>
      <c r="GQ206" s="34"/>
      <c r="GR206" s="34"/>
      <c r="GS206" s="34"/>
      <c r="GT206" s="34"/>
      <c r="GU206" s="34"/>
      <c r="GV206" s="34"/>
      <c r="GW206" s="34"/>
      <c r="GX206" s="34"/>
      <c r="GY206" s="34"/>
      <c r="GZ206" s="34"/>
      <c r="HA206" s="34"/>
      <c r="HB206" s="34"/>
      <c r="HC206" s="34"/>
      <c r="HD206" s="34"/>
      <c r="HE206" s="34"/>
      <c r="HF206" s="34"/>
      <c r="HG206" s="34"/>
      <c r="HH206" s="34"/>
      <c r="HI206" s="34"/>
      <c r="HJ206" s="34"/>
      <c r="HK206" s="34"/>
      <c r="HL206" s="34"/>
      <c r="HM206" s="34"/>
      <c r="HN206" s="34"/>
      <c r="HO206" s="34"/>
      <c r="HP206" s="34"/>
      <c r="HQ206" s="34"/>
      <c r="HR206" s="34"/>
      <c r="HS206" s="34"/>
      <c r="HT206" s="34"/>
      <c r="HU206" s="34"/>
      <c r="HV206" s="34"/>
      <c r="HW206" s="34"/>
      <c r="HX206" s="34"/>
      <c r="HY206" s="34"/>
      <c r="HZ206" s="34"/>
      <c r="IA206" s="34"/>
      <c r="IB206" s="34"/>
      <c r="IC206" s="34"/>
      <c r="ID206" s="34"/>
      <c r="IE206" s="34"/>
      <c r="IF206" s="34"/>
      <c r="IG206" s="34"/>
      <c r="IH206" s="34"/>
      <c r="II206" s="34"/>
      <c r="IJ206" s="34"/>
      <c r="IK206" s="34"/>
      <c r="IL206" s="34"/>
      <c r="IM206" s="34"/>
      <c r="IN206" s="34"/>
      <c r="IO206" s="34"/>
      <c r="IP206" s="34"/>
      <c r="IQ206" s="34"/>
      <c r="IR206" s="34"/>
      <c r="IS206" s="34"/>
      <c r="IT206" s="34"/>
      <c r="IU206" s="34"/>
      <c r="IV206" s="34"/>
      <c r="IW206" s="34"/>
      <c r="IX206" s="34"/>
      <c r="IY206" s="34"/>
      <c r="IZ206" s="34"/>
      <c r="JA206" s="34"/>
      <c r="JB206" s="34"/>
      <c r="JC206" s="34"/>
      <c r="JD206" s="34"/>
      <c r="JE206" s="34"/>
      <c r="JF206" s="34"/>
      <c r="JG206" s="34"/>
      <c r="JH206" s="34"/>
      <c r="JI206" s="34"/>
      <c r="JJ206" s="34"/>
      <c r="JK206" s="34"/>
      <c r="JL206" s="34"/>
      <c r="JM206" s="34"/>
      <c r="JN206" s="34"/>
      <c r="JO206" s="34"/>
      <c r="JP206" s="34"/>
      <c r="JQ206" s="34"/>
      <c r="JR206" s="34"/>
      <c r="JS206" s="34"/>
      <c r="JT206" s="34"/>
      <c r="JU206" s="34"/>
      <c r="JV206" s="34"/>
      <c r="JW206" s="34"/>
      <c r="JX206" s="34"/>
      <c r="JY206" s="34"/>
      <c r="JZ206" s="34"/>
      <c r="KA206" s="34"/>
      <c r="KB206" s="34"/>
      <c r="KC206" s="34"/>
      <c r="KD206" s="34"/>
      <c r="KE206" s="34"/>
      <c r="KF206" s="34"/>
      <c r="KG206" s="34"/>
      <c r="KH206" s="34"/>
      <c r="KI206" s="34"/>
      <c r="KJ206" s="34"/>
      <c r="KK206" s="34"/>
      <c r="KL206" s="34"/>
      <c r="KM206" s="34"/>
      <c r="KN206" s="34"/>
      <c r="KO206" s="34"/>
      <c r="KP206" s="34"/>
      <c r="KQ206" s="34"/>
      <c r="KR206" s="34"/>
      <c r="KS206" s="34"/>
      <c r="KT206" s="34"/>
      <c r="KU206" s="34"/>
      <c r="KV206" s="34"/>
      <c r="KW206" s="34"/>
      <c r="KX206" s="34"/>
      <c r="KY206" s="34"/>
      <c r="KZ206" s="34"/>
      <c r="LA206" s="34"/>
      <c r="LB206" s="34"/>
      <c r="LC206" s="34"/>
      <c r="LD206" s="34"/>
      <c r="LE206" s="34"/>
      <c r="LF206" s="34"/>
      <c r="LG206" s="34"/>
      <c r="LH206" s="34"/>
      <c r="LI206" s="34"/>
      <c r="LJ206" s="34"/>
      <c r="LK206" s="34"/>
      <c r="LL206" s="34"/>
      <c r="LM206" s="34"/>
      <c r="LN206" s="34"/>
      <c r="LO206" s="34"/>
      <c r="LP206" s="34"/>
      <c r="LQ206" s="34"/>
      <c r="LR206" s="34"/>
      <c r="LS206" s="34"/>
      <c r="LT206" s="34"/>
      <c r="LU206" s="34"/>
      <c r="LV206" s="34"/>
      <c r="LW206" s="34"/>
      <c r="LX206" s="34"/>
      <c r="LY206" s="34"/>
      <c r="LZ206" s="34"/>
      <c r="MA206" s="34"/>
      <c r="MB206" s="34"/>
      <c r="MC206" s="34"/>
      <c r="MD206" s="34"/>
      <c r="ME206" s="34"/>
      <c r="MF206" s="34"/>
      <c r="MG206" s="34"/>
      <c r="MH206" s="34"/>
      <c r="MI206" s="34"/>
      <c r="MJ206" s="34"/>
      <c r="MK206" s="34"/>
      <c r="ML206" s="34"/>
      <c r="MM206" s="34"/>
      <c r="MN206" s="34"/>
      <c r="MO206" s="34"/>
      <c r="MP206" s="34"/>
      <c r="MQ206" s="34"/>
      <c r="MR206" s="34"/>
      <c r="MS206" s="34"/>
      <c r="MT206" s="34"/>
      <c r="MU206" s="34"/>
      <c r="MV206" s="34"/>
      <c r="MW206" s="34"/>
      <c r="MX206" s="34"/>
      <c r="MY206" s="34"/>
      <c r="MZ206" s="34"/>
      <c r="NA206" s="34"/>
      <c r="NB206" s="34"/>
      <c r="NC206" s="34"/>
      <c r="ND206" s="34"/>
      <c r="NE206" s="34"/>
      <c r="NF206" s="34"/>
      <c r="NG206" s="34"/>
      <c r="NH206" s="34"/>
      <c r="NI206" s="34"/>
      <c r="NJ206" s="34"/>
      <c r="NK206" s="34"/>
      <c r="NL206" s="34"/>
      <c r="NM206" s="34"/>
      <c r="NN206" s="34"/>
      <c r="NO206" s="34"/>
      <c r="NP206" s="34"/>
      <c r="NQ206" s="34"/>
      <c r="NR206" s="34"/>
      <c r="NS206" s="34"/>
      <c r="NT206" s="34"/>
      <c r="NU206" s="34"/>
      <c r="NV206" s="34"/>
      <c r="NW206" s="34"/>
      <c r="NX206" s="34"/>
      <c r="NY206" s="34"/>
      <c r="NZ206" s="34"/>
      <c r="OA206" s="34"/>
      <c r="OB206" s="34"/>
      <c r="OC206" s="34"/>
      <c r="OD206" s="34"/>
      <c r="OE206" s="34"/>
      <c r="OF206" s="34"/>
      <c r="OG206" s="34"/>
    </row>
    <row r="207" spans="1:397" s="35" customFormat="1">
      <c r="A207" s="36">
        <v>1487</v>
      </c>
      <c r="B207" s="37" t="s">
        <v>188</v>
      </c>
      <c r="C207" s="27">
        <v>115945</v>
      </c>
      <c r="D207" s="28">
        <v>1.133E-4</v>
      </c>
      <c r="E207" s="27">
        <v>77427.81</v>
      </c>
      <c r="F207" s="63">
        <v>105637.4895</v>
      </c>
      <c r="G207" s="64">
        <v>183065.29949999999</v>
      </c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34"/>
      <c r="FB207" s="34"/>
      <c r="FC207" s="34"/>
      <c r="FD207" s="34"/>
      <c r="FE207" s="34"/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  <c r="FZ207" s="34"/>
      <c r="GA207" s="34"/>
      <c r="GB207" s="34"/>
      <c r="GC207" s="34"/>
      <c r="GD207" s="34"/>
      <c r="GE207" s="34"/>
      <c r="GF207" s="34"/>
      <c r="GG207" s="34"/>
      <c r="GH207" s="34"/>
      <c r="GI207" s="34"/>
      <c r="GJ207" s="34"/>
      <c r="GK207" s="34"/>
      <c r="GL207" s="34"/>
      <c r="GM207" s="34"/>
      <c r="GN207" s="34"/>
      <c r="GO207" s="34"/>
      <c r="GP207" s="34"/>
      <c r="GQ207" s="34"/>
      <c r="GR207" s="34"/>
      <c r="GS207" s="34"/>
      <c r="GT207" s="34"/>
      <c r="GU207" s="34"/>
      <c r="GV207" s="34"/>
      <c r="GW207" s="34"/>
      <c r="GX207" s="34"/>
      <c r="GY207" s="34"/>
      <c r="GZ207" s="34"/>
      <c r="HA207" s="34"/>
      <c r="HB207" s="34"/>
      <c r="HC207" s="34"/>
      <c r="HD207" s="34"/>
      <c r="HE207" s="34"/>
      <c r="HF207" s="34"/>
      <c r="HG207" s="34"/>
      <c r="HH207" s="34"/>
      <c r="HI207" s="34"/>
      <c r="HJ207" s="34"/>
      <c r="HK207" s="34"/>
      <c r="HL207" s="34"/>
      <c r="HM207" s="34"/>
      <c r="HN207" s="34"/>
      <c r="HO207" s="34"/>
      <c r="HP207" s="34"/>
      <c r="HQ207" s="34"/>
      <c r="HR207" s="34"/>
      <c r="HS207" s="34"/>
      <c r="HT207" s="34"/>
      <c r="HU207" s="34"/>
      <c r="HV207" s="34"/>
      <c r="HW207" s="34"/>
      <c r="HX207" s="34"/>
      <c r="HY207" s="34"/>
      <c r="HZ207" s="34"/>
      <c r="IA207" s="34"/>
      <c r="IB207" s="34"/>
      <c r="IC207" s="34"/>
      <c r="ID207" s="34"/>
      <c r="IE207" s="34"/>
      <c r="IF207" s="34"/>
      <c r="IG207" s="34"/>
      <c r="IH207" s="34"/>
      <c r="II207" s="34"/>
      <c r="IJ207" s="34"/>
      <c r="IK207" s="34"/>
      <c r="IL207" s="34"/>
      <c r="IM207" s="34"/>
      <c r="IN207" s="34"/>
      <c r="IO207" s="34"/>
      <c r="IP207" s="34"/>
      <c r="IQ207" s="34"/>
      <c r="IR207" s="34"/>
      <c r="IS207" s="34"/>
      <c r="IT207" s="34"/>
      <c r="IU207" s="34"/>
      <c r="IV207" s="34"/>
      <c r="IW207" s="34"/>
      <c r="IX207" s="34"/>
      <c r="IY207" s="34"/>
      <c r="IZ207" s="34"/>
      <c r="JA207" s="34"/>
      <c r="JB207" s="34"/>
      <c r="JC207" s="34"/>
      <c r="JD207" s="34"/>
      <c r="JE207" s="34"/>
      <c r="JF207" s="34"/>
      <c r="JG207" s="34"/>
      <c r="JH207" s="34"/>
      <c r="JI207" s="34"/>
      <c r="JJ207" s="34"/>
      <c r="JK207" s="34"/>
      <c r="JL207" s="34"/>
      <c r="JM207" s="34"/>
      <c r="JN207" s="34"/>
      <c r="JO207" s="34"/>
      <c r="JP207" s="34"/>
      <c r="JQ207" s="34"/>
      <c r="JR207" s="34"/>
      <c r="JS207" s="34"/>
      <c r="JT207" s="34"/>
      <c r="JU207" s="34"/>
      <c r="JV207" s="34"/>
      <c r="JW207" s="34"/>
      <c r="JX207" s="34"/>
      <c r="JY207" s="34"/>
      <c r="JZ207" s="34"/>
      <c r="KA207" s="34"/>
      <c r="KB207" s="34"/>
      <c r="KC207" s="34"/>
      <c r="KD207" s="34"/>
      <c r="KE207" s="34"/>
      <c r="KF207" s="34"/>
      <c r="KG207" s="34"/>
      <c r="KH207" s="34"/>
      <c r="KI207" s="34"/>
      <c r="KJ207" s="34"/>
      <c r="KK207" s="34"/>
      <c r="KL207" s="34"/>
      <c r="KM207" s="34"/>
      <c r="KN207" s="34"/>
      <c r="KO207" s="34"/>
      <c r="KP207" s="34"/>
      <c r="KQ207" s="34"/>
      <c r="KR207" s="34"/>
      <c r="KS207" s="34"/>
      <c r="KT207" s="34"/>
      <c r="KU207" s="34"/>
      <c r="KV207" s="34"/>
      <c r="KW207" s="34"/>
      <c r="KX207" s="34"/>
      <c r="KY207" s="34"/>
      <c r="KZ207" s="34"/>
      <c r="LA207" s="34"/>
      <c r="LB207" s="34"/>
      <c r="LC207" s="34"/>
      <c r="LD207" s="34"/>
      <c r="LE207" s="34"/>
      <c r="LF207" s="34"/>
      <c r="LG207" s="34"/>
      <c r="LH207" s="34"/>
      <c r="LI207" s="34"/>
      <c r="LJ207" s="34"/>
      <c r="LK207" s="34"/>
      <c r="LL207" s="34"/>
      <c r="LM207" s="34"/>
      <c r="LN207" s="34"/>
      <c r="LO207" s="34"/>
      <c r="LP207" s="34"/>
      <c r="LQ207" s="34"/>
      <c r="LR207" s="34"/>
      <c r="LS207" s="34"/>
      <c r="LT207" s="34"/>
      <c r="LU207" s="34"/>
      <c r="LV207" s="34"/>
      <c r="LW207" s="34"/>
      <c r="LX207" s="34"/>
      <c r="LY207" s="34"/>
      <c r="LZ207" s="34"/>
      <c r="MA207" s="34"/>
      <c r="MB207" s="34"/>
      <c r="MC207" s="34"/>
      <c r="MD207" s="34"/>
      <c r="ME207" s="34"/>
      <c r="MF207" s="34"/>
      <c r="MG207" s="34"/>
      <c r="MH207" s="34"/>
      <c r="MI207" s="34"/>
      <c r="MJ207" s="34"/>
      <c r="MK207" s="34"/>
      <c r="ML207" s="34"/>
      <c r="MM207" s="34"/>
      <c r="MN207" s="34"/>
      <c r="MO207" s="34"/>
      <c r="MP207" s="34"/>
      <c r="MQ207" s="34"/>
      <c r="MR207" s="34"/>
      <c r="MS207" s="34"/>
      <c r="MT207" s="34"/>
      <c r="MU207" s="34"/>
      <c r="MV207" s="34"/>
      <c r="MW207" s="34"/>
      <c r="MX207" s="34"/>
      <c r="MY207" s="34"/>
      <c r="MZ207" s="34"/>
      <c r="NA207" s="34"/>
      <c r="NB207" s="34"/>
      <c r="NC207" s="34"/>
      <c r="ND207" s="34"/>
      <c r="NE207" s="34"/>
      <c r="NF207" s="34"/>
      <c r="NG207" s="34"/>
      <c r="NH207" s="34"/>
      <c r="NI207" s="34"/>
      <c r="NJ207" s="34"/>
      <c r="NK207" s="34"/>
      <c r="NL207" s="34"/>
      <c r="NM207" s="34"/>
      <c r="NN207" s="34"/>
      <c r="NO207" s="34"/>
      <c r="NP207" s="34"/>
      <c r="NQ207" s="34"/>
      <c r="NR207" s="34"/>
      <c r="NS207" s="34"/>
      <c r="NT207" s="34"/>
      <c r="NU207" s="34"/>
      <c r="NV207" s="34"/>
      <c r="NW207" s="34"/>
      <c r="NX207" s="34"/>
      <c r="NY207" s="34"/>
      <c r="NZ207" s="34"/>
      <c r="OA207" s="34"/>
      <c r="OB207" s="34"/>
      <c r="OC207" s="34"/>
      <c r="OD207" s="34"/>
      <c r="OE207" s="34"/>
      <c r="OF207" s="34"/>
      <c r="OG207" s="34"/>
    </row>
    <row r="208" spans="1:397" s="35" customFormat="1">
      <c r="A208" s="36">
        <v>1488</v>
      </c>
      <c r="B208" s="37" t="s">
        <v>189</v>
      </c>
      <c r="C208" s="27">
        <v>53040</v>
      </c>
      <c r="D208" s="28">
        <v>5.1900000000000001E-5</v>
      </c>
      <c r="E208" s="27">
        <v>17798.59</v>
      </c>
      <c r="F208" s="63">
        <v>48324.743999999999</v>
      </c>
      <c r="G208" s="64">
        <v>66123.334000000003</v>
      </c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34"/>
      <c r="FB208" s="34"/>
      <c r="FC208" s="34"/>
      <c r="FD208" s="34"/>
      <c r="FE208" s="34"/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  <c r="FZ208" s="34"/>
      <c r="GA208" s="34"/>
      <c r="GB208" s="34"/>
      <c r="GC208" s="34"/>
      <c r="GD208" s="34"/>
      <c r="GE208" s="34"/>
      <c r="GF208" s="34"/>
      <c r="GG208" s="34"/>
      <c r="GH208" s="34"/>
      <c r="GI208" s="34"/>
      <c r="GJ208" s="34"/>
      <c r="GK208" s="34"/>
      <c r="GL208" s="34"/>
      <c r="GM208" s="34"/>
      <c r="GN208" s="34"/>
      <c r="GO208" s="34"/>
      <c r="GP208" s="34"/>
      <c r="GQ208" s="34"/>
      <c r="GR208" s="34"/>
      <c r="GS208" s="34"/>
      <c r="GT208" s="34"/>
      <c r="GU208" s="34"/>
      <c r="GV208" s="34"/>
      <c r="GW208" s="34"/>
      <c r="GX208" s="34"/>
      <c r="GY208" s="34"/>
      <c r="GZ208" s="34"/>
      <c r="HA208" s="34"/>
      <c r="HB208" s="34"/>
      <c r="HC208" s="34"/>
      <c r="HD208" s="34"/>
      <c r="HE208" s="34"/>
      <c r="HF208" s="34"/>
      <c r="HG208" s="34"/>
      <c r="HH208" s="34"/>
      <c r="HI208" s="34"/>
      <c r="HJ208" s="34"/>
      <c r="HK208" s="34"/>
      <c r="HL208" s="34"/>
      <c r="HM208" s="34"/>
      <c r="HN208" s="34"/>
      <c r="HO208" s="34"/>
      <c r="HP208" s="34"/>
      <c r="HQ208" s="34"/>
      <c r="HR208" s="34"/>
      <c r="HS208" s="34"/>
      <c r="HT208" s="34"/>
      <c r="HU208" s="34"/>
      <c r="HV208" s="34"/>
      <c r="HW208" s="34"/>
      <c r="HX208" s="34"/>
      <c r="HY208" s="34"/>
      <c r="HZ208" s="34"/>
      <c r="IA208" s="34"/>
      <c r="IB208" s="34"/>
      <c r="IC208" s="34"/>
      <c r="ID208" s="34"/>
      <c r="IE208" s="34"/>
      <c r="IF208" s="34"/>
      <c r="IG208" s="34"/>
      <c r="IH208" s="34"/>
      <c r="II208" s="34"/>
      <c r="IJ208" s="34"/>
      <c r="IK208" s="34"/>
      <c r="IL208" s="34"/>
      <c r="IM208" s="34"/>
      <c r="IN208" s="34"/>
      <c r="IO208" s="34"/>
      <c r="IP208" s="34"/>
      <c r="IQ208" s="34"/>
      <c r="IR208" s="34"/>
      <c r="IS208" s="34"/>
      <c r="IT208" s="34"/>
      <c r="IU208" s="34"/>
      <c r="IV208" s="34"/>
      <c r="IW208" s="34"/>
      <c r="IX208" s="34"/>
      <c r="IY208" s="34"/>
      <c r="IZ208" s="34"/>
      <c r="JA208" s="34"/>
      <c r="JB208" s="34"/>
      <c r="JC208" s="34"/>
      <c r="JD208" s="34"/>
      <c r="JE208" s="34"/>
      <c r="JF208" s="34"/>
      <c r="JG208" s="34"/>
      <c r="JH208" s="34"/>
      <c r="JI208" s="34"/>
      <c r="JJ208" s="34"/>
      <c r="JK208" s="34"/>
      <c r="JL208" s="34"/>
      <c r="JM208" s="34"/>
      <c r="JN208" s="34"/>
      <c r="JO208" s="34"/>
      <c r="JP208" s="34"/>
      <c r="JQ208" s="34"/>
      <c r="JR208" s="34"/>
      <c r="JS208" s="34"/>
      <c r="JT208" s="34"/>
      <c r="JU208" s="34"/>
      <c r="JV208" s="34"/>
      <c r="JW208" s="34"/>
      <c r="JX208" s="34"/>
      <c r="JY208" s="34"/>
      <c r="JZ208" s="34"/>
      <c r="KA208" s="34"/>
      <c r="KB208" s="34"/>
      <c r="KC208" s="34"/>
      <c r="KD208" s="34"/>
      <c r="KE208" s="34"/>
      <c r="KF208" s="34"/>
      <c r="KG208" s="34"/>
      <c r="KH208" s="34"/>
      <c r="KI208" s="34"/>
      <c r="KJ208" s="34"/>
      <c r="KK208" s="34"/>
      <c r="KL208" s="34"/>
      <c r="KM208" s="34"/>
      <c r="KN208" s="34"/>
      <c r="KO208" s="34"/>
      <c r="KP208" s="34"/>
      <c r="KQ208" s="34"/>
      <c r="KR208" s="34"/>
      <c r="KS208" s="34"/>
      <c r="KT208" s="34"/>
      <c r="KU208" s="34"/>
      <c r="KV208" s="34"/>
      <c r="KW208" s="34"/>
      <c r="KX208" s="34"/>
      <c r="KY208" s="34"/>
      <c r="KZ208" s="34"/>
      <c r="LA208" s="34"/>
      <c r="LB208" s="34"/>
      <c r="LC208" s="34"/>
      <c r="LD208" s="34"/>
      <c r="LE208" s="34"/>
      <c r="LF208" s="34"/>
      <c r="LG208" s="34"/>
      <c r="LH208" s="34"/>
      <c r="LI208" s="34"/>
      <c r="LJ208" s="34"/>
      <c r="LK208" s="34"/>
      <c r="LL208" s="34"/>
      <c r="LM208" s="34"/>
      <c r="LN208" s="34"/>
      <c r="LO208" s="34"/>
      <c r="LP208" s="34"/>
      <c r="LQ208" s="34"/>
      <c r="LR208" s="34"/>
      <c r="LS208" s="34"/>
      <c r="LT208" s="34"/>
      <c r="LU208" s="34"/>
      <c r="LV208" s="34"/>
      <c r="LW208" s="34"/>
      <c r="LX208" s="34"/>
      <c r="LY208" s="34"/>
      <c r="LZ208" s="34"/>
      <c r="MA208" s="34"/>
      <c r="MB208" s="34"/>
      <c r="MC208" s="34"/>
      <c r="MD208" s="34"/>
      <c r="ME208" s="34"/>
      <c r="MF208" s="34"/>
      <c r="MG208" s="34"/>
      <c r="MH208" s="34"/>
      <c r="MI208" s="34"/>
      <c r="MJ208" s="34"/>
      <c r="MK208" s="34"/>
      <c r="ML208" s="34"/>
      <c r="MM208" s="34"/>
      <c r="MN208" s="34"/>
      <c r="MO208" s="34"/>
      <c r="MP208" s="34"/>
      <c r="MQ208" s="34"/>
      <c r="MR208" s="34"/>
      <c r="MS208" s="34"/>
      <c r="MT208" s="34"/>
      <c r="MU208" s="34"/>
      <c r="MV208" s="34"/>
      <c r="MW208" s="34"/>
      <c r="MX208" s="34"/>
      <c r="MY208" s="34"/>
      <c r="MZ208" s="34"/>
      <c r="NA208" s="34"/>
      <c r="NB208" s="34"/>
      <c r="NC208" s="34"/>
      <c r="ND208" s="34"/>
      <c r="NE208" s="34"/>
      <c r="NF208" s="34"/>
      <c r="NG208" s="34"/>
      <c r="NH208" s="34"/>
      <c r="NI208" s="34"/>
      <c r="NJ208" s="34"/>
      <c r="NK208" s="34"/>
      <c r="NL208" s="34"/>
      <c r="NM208" s="34"/>
      <c r="NN208" s="34"/>
      <c r="NO208" s="34"/>
      <c r="NP208" s="34"/>
      <c r="NQ208" s="34"/>
      <c r="NR208" s="34"/>
      <c r="NS208" s="34"/>
      <c r="NT208" s="34"/>
      <c r="NU208" s="34"/>
      <c r="NV208" s="34"/>
      <c r="NW208" s="34"/>
      <c r="NX208" s="34"/>
      <c r="NY208" s="34"/>
      <c r="NZ208" s="34"/>
      <c r="OA208" s="34"/>
      <c r="OB208" s="34"/>
      <c r="OC208" s="34"/>
      <c r="OD208" s="34"/>
      <c r="OE208" s="34"/>
      <c r="OF208" s="34"/>
      <c r="OG208" s="34"/>
    </row>
    <row r="209" spans="1:397" s="35" customFormat="1">
      <c r="A209" s="36">
        <v>1489</v>
      </c>
      <c r="B209" s="37" t="s">
        <v>190</v>
      </c>
      <c r="C209" s="27">
        <v>91104</v>
      </c>
      <c r="D209" s="28">
        <v>8.8999999999999995E-5</v>
      </c>
      <c r="E209" s="27">
        <v>47595.41</v>
      </c>
      <c r="F209" s="63">
        <v>83004.854399999997</v>
      </c>
      <c r="G209" s="64">
        <v>130600.2644</v>
      </c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34"/>
      <c r="FB209" s="34"/>
      <c r="FC209" s="34"/>
      <c r="FD209" s="34"/>
      <c r="FE209" s="34"/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  <c r="FZ209" s="34"/>
      <c r="GA209" s="34"/>
      <c r="GB209" s="34"/>
      <c r="GC209" s="34"/>
      <c r="GD209" s="34"/>
      <c r="GE209" s="34"/>
      <c r="GF209" s="34"/>
      <c r="GG209" s="34"/>
      <c r="GH209" s="34"/>
      <c r="GI209" s="34"/>
      <c r="GJ209" s="34"/>
      <c r="GK209" s="34"/>
      <c r="GL209" s="34"/>
      <c r="GM209" s="34"/>
      <c r="GN209" s="34"/>
      <c r="GO209" s="34"/>
      <c r="GP209" s="34"/>
      <c r="GQ209" s="34"/>
      <c r="GR209" s="34"/>
      <c r="GS209" s="34"/>
      <c r="GT209" s="34"/>
      <c r="GU209" s="34"/>
      <c r="GV209" s="34"/>
      <c r="GW209" s="34"/>
      <c r="GX209" s="34"/>
      <c r="GY209" s="34"/>
      <c r="GZ209" s="34"/>
      <c r="HA209" s="34"/>
      <c r="HB209" s="34"/>
      <c r="HC209" s="34"/>
      <c r="HD209" s="34"/>
      <c r="HE209" s="34"/>
      <c r="HF209" s="34"/>
      <c r="HG209" s="34"/>
      <c r="HH209" s="34"/>
      <c r="HI209" s="34"/>
      <c r="HJ209" s="34"/>
      <c r="HK209" s="34"/>
      <c r="HL209" s="34"/>
      <c r="HM209" s="34"/>
      <c r="HN209" s="34"/>
      <c r="HO209" s="34"/>
      <c r="HP209" s="34"/>
      <c r="HQ209" s="34"/>
      <c r="HR209" s="34"/>
      <c r="HS209" s="34"/>
      <c r="HT209" s="34"/>
      <c r="HU209" s="34"/>
      <c r="HV209" s="34"/>
      <c r="HW209" s="34"/>
      <c r="HX209" s="34"/>
      <c r="HY209" s="34"/>
      <c r="HZ209" s="34"/>
      <c r="IA209" s="34"/>
      <c r="IB209" s="34"/>
      <c r="IC209" s="34"/>
      <c r="ID209" s="34"/>
      <c r="IE209" s="34"/>
      <c r="IF209" s="34"/>
      <c r="IG209" s="34"/>
      <c r="IH209" s="34"/>
      <c r="II209" s="34"/>
      <c r="IJ209" s="34"/>
      <c r="IK209" s="34"/>
      <c r="IL209" s="34"/>
      <c r="IM209" s="34"/>
      <c r="IN209" s="34"/>
      <c r="IO209" s="34"/>
      <c r="IP209" s="34"/>
      <c r="IQ209" s="34"/>
      <c r="IR209" s="34"/>
      <c r="IS209" s="34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</row>
    <row r="210" spans="1:397" s="35" customFormat="1">
      <c r="A210" s="36">
        <v>1490</v>
      </c>
      <c r="B210" s="37" t="s">
        <v>191</v>
      </c>
      <c r="C210" s="27">
        <v>44821</v>
      </c>
      <c r="D210" s="28">
        <v>4.3800000000000001E-5</v>
      </c>
      <c r="E210" s="27">
        <v>57237.98</v>
      </c>
      <c r="F210" s="63">
        <v>40836.413099999998</v>
      </c>
      <c r="G210" s="64">
        <v>98074.393100000001</v>
      </c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34"/>
      <c r="FB210" s="34"/>
      <c r="FC210" s="34"/>
      <c r="FD210" s="34"/>
      <c r="FE210" s="34"/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  <c r="FZ210" s="34"/>
      <c r="GA210" s="34"/>
      <c r="GB210" s="34"/>
      <c r="GC210" s="34"/>
      <c r="GD210" s="34"/>
      <c r="GE210" s="34"/>
      <c r="GF210" s="34"/>
      <c r="GG210" s="34"/>
      <c r="GH210" s="34"/>
      <c r="GI210" s="34"/>
      <c r="GJ210" s="34"/>
      <c r="GK210" s="34"/>
      <c r="GL210" s="34"/>
      <c r="GM210" s="34"/>
      <c r="GN210" s="34"/>
      <c r="GO210" s="34"/>
      <c r="GP210" s="34"/>
      <c r="GQ210" s="34"/>
      <c r="GR210" s="34"/>
      <c r="GS210" s="34"/>
      <c r="GT210" s="34"/>
      <c r="GU210" s="34"/>
      <c r="GV210" s="34"/>
      <c r="GW210" s="34"/>
      <c r="GX210" s="34"/>
      <c r="GY210" s="34"/>
      <c r="GZ210" s="34"/>
      <c r="HA210" s="34"/>
      <c r="HB210" s="34"/>
      <c r="HC210" s="34"/>
      <c r="HD210" s="34"/>
      <c r="HE210" s="34"/>
      <c r="HF210" s="34"/>
      <c r="HG210" s="34"/>
      <c r="HH210" s="34"/>
      <c r="HI210" s="34"/>
      <c r="HJ210" s="34"/>
      <c r="HK210" s="34"/>
      <c r="HL210" s="34"/>
      <c r="HM210" s="34"/>
      <c r="HN210" s="34"/>
      <c r="HO210" s="34"/>
      <c r="HP210" s="34"/>
      <c r="HQ210" s="34"/>
      <c r="HR210" s="34"/>
      <c r="HS210" s="34"/>
      <c r="HT210" s="34"/>
      <c r="HU210" s="34"/>
      <c r="HV210" s="34"/>
      <c r="HW210" s="34"/>
      <c r="HX210" s="34"/>
      <c r="HY210" s="34"/>
      <c r="HZ210" s="34"/>
      <c r="IA210" s="34"/>
      <c r="IB210" s="34"/>
      <c r="IC210" s="34"/>
      <c r="ID210" s="34"/>
      <c r="IE210" s="34"/>
      <c r="IF210" s="34"/>
      <c r="IG210" s="34"/>
      <c r="IH210" s="34"/>
      <c r="II210" s="34"/>
      <c r="IJ210" s="34"/>
      <c r="IK210" s="34"/>
      <c r="IL210" s="34"/>
      <c r="IM210" s="34"/>
      <c r="IN210" s="34"/>
      <c r="IO210" s="34"/>
      <c r="IP210" s="34"/>
      <c r="IQ210" s="34"/>
      <c r="IR210" s="34"/>
      <c r="IS210" s="34"/>
      <c r="IT210" s="34"/>
      <c r="IU210" s="34"/>
      <c r="IV210" s="34"/>
      <c r="IW210" s="34"/>
      <c r="IX210" s="34"/>
      <c r="IY210" s="34"/>
      <c r="IZ210" s="34"/>
      <c r="JA210" s="34"/>
      <c r="JB210" s="34"/>
      <c r="JC210" s="34"/>
      <c r="JD210" s="34"/>
      <c r="JE210" s="34"/>
      <c r="JF210" s="34"/>
      <c r="JG210" s="34"/>
      <c r="JH210" s="34"/>
      <c r="JI210" s="34"/>
      <c r="JJ210" s="34"/>
      <c r="JK210" s="34"/>
      <c r="JL210" s="34"/>
      <c r="JM210" s="34"/>
      <c r="JN210" s="34"/>
      <c r="JO210" s="34"/>
      <c r="JP210" s="34"/>
      <c r="JQ210" s="34"/>
      <c r="JR210" s="34"/>
      <c r="JS210" s="34"/>
      <c r="JT210" s="34"/>
      <c r="JU210" s="34"/>
      <c r="JV210" s="34"/>
      <c r="JW210" s="34"/>
      <c r="JX210" s="34"/>
      <c r="JY210" s="34"/>
      <c r="JZ210" s="34"/>
      <c r="KA210" s="34"/>
      <c r="KB210" s="34"/>
      <c r="KC210" s="34"/>
      <c r="KD210" s="34"/>
      <c r="KE210" s="34"/>
      <c r="KF210" s="34"/>
      <c r="KG210" s="34"/>
      <c r="KH210" s="34"/>
      <c r="KI210" s="34"/>
      <c r="KJ210" s="34"/>
      <c r="KK210" s="34"/>
      <c r="KL210" s="34"/>
      <c r="KM210" s="34"/>
      <c r="KN210" s="34"/>
      <c r="KO210" s="34"/>
      <c r="KP210" s="34"/>
      <c r="KQ210" s="34"/>
      <c r="KR210" s="34"/>
      <c r="KS210" s="34"/>
      <c r="KT210" s="34"/>
      <c r="KU210" s="34"/>
      <c r="KV210" s="34"/>
      <c r="KW210" s="34"/>
      <c r="KX210" s="34"/>
      <c r="KY210" s="34"/>
      <c r="KZ210" s="34"/>
      <c r="LA210" s="34"/>
      <c r="LB210" s="34"/>
      <c r="LC210" s="34"/>
      <c r="LD210" s="34"/>
      <c r="LE210" s="34"/>
      <c r="LF210" s="34"/>
      <c r="LG210" s="34"/>
      <c r="LH210" s="34"/>
      <c r="LI210" s="34"/>
      <c r="LJ210" s="34"/>
      <c r="LK210" s="34"/>
      <c r="LL210" s="34"/>
      <c r="LM210" s="34"/>
      <c r="LN210" s="34"/>
      <c r="LO210" s="34"/>
      <c r="LP210" s="34"/>
      <c r="LQ210" s="34"/>
      <c r="LR210" s="34"/>
      <c r="LS210" s="34"/>
      <c r="LT210" s="34"/>
      <c r="LU210" s="34"/>
      <c r="LV210" s="34"/>
      <c r="LW210" s="34"/>
      <c r="LX210" s="34"/>
      <c r="LY210" s="34"/>
      <c r="LZ210" s="34"/>
      <c r="MA210" s="34"/>
      <c r="MB210" s="34"/>
      <c r="MC210" s="34"/>
      <c r="MD210" s="34"/>
      <c r="ME210" s="34"/>
      <c r="MF210" s="34"/>
      <c r="MG210" s="34"/>
      <c r="MH210" s="34"/>
      <c r="MI210" s="34"/>
      <c r="MJ210" s="34"/>
      <c r="MK210" s="34"/>
      <c r="ML210" s="34"/>
      <c r="MM210" s="34"/>
      <c r="MN210" s="34"/>
      <c r="MO210" s="34"/>
      <c r="MP210" s="34"/>
      <c r="MQ210" s="34"/>
      <c r="MR210" s="34"/>
      <c r="MS210" s="34"/>
      <c r="MT210" s="34"/>
      <c r="MU210" s="34"/>
      <c r="MV210" s="34"/>
      <c r="MW210" s="34"/>
      <c r="MX210" s="34"/>
      <c r="MY210" s="34"/>
      <c r="MZ210" s="34"/>
      <c r="NA210" s="34"/>
      <c r="NB210" s="34"/>
      <c r="NC210" s="34"/>
      <c r="ND210" s="34"/>
      <c r="NE210" s="34"/>
      <c r="NF210" s="34"/>
      <c r="NG210" s="34"/>
      <c r="NH210" s="34"/>
      <c r="NI210" s="34"/>
      <c r="NJ210" s="34"/>
      <c r="NK210" s="34"/>
      <c r="NL210" s="34"/>
      <c r="NM210" s="34"/>
      <c r="NN210" s="34"/>
      <c r="NO210" s="34"/>
      <c r="NP210" s="34"/>
      <c r="NQ210" s="34"/>
      <c r="NR210" s="34"/>
      <c r="NS210" s="34"/>
      <c r="NT210" s="34"/>
      <c r="NU210" s="34"/>
      <c r="NV210" s="34"/>
      <c r="NW210" s="34"/>
      <c r="NX210" s="34"/>
      <c r="NY210" s="34"/>
      <c r="NZ210" s="34"/>
      <c r="OA210" s="34"/>
      <c r="OB210" s="34"/>
      <c r="OC210" s="34"/>
      <c r="OD210" s="34"/>
      <c r="OE210" s="34"/>
      <c r="OF210" s="34"/>
      <c r="OG210" s="34"/>
    </row>
    <row r="211" spans="1:397" s="35" customFormat="1">
      <c r="A211" s="36">
        <v>1491</v>
      </c>
      <c r="B211" s="37" t="s">
        <v>192</v>
      </c>
      <c r="C211" s="27">
        <v>31104</v>
      </c>
      <c r="D211" s="28">
        <v>3.04E-5</v>
      </c>
      <c r="E211" s="27">
        <v>22496.35</v>
      </c>
      <c r="F211" s="63">
        <v>28338.8544</v>
      </c>
      <c r="G211" s="64">
        <v>50835.204400000002</v>
      </c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34"/>
      <c r="FB211" s="34"/>
      <c r="FC211" s="34"/>
      <c r="FD211" s="34"/>
      <c r="FE211" s="34"/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  <c r="FZ211" s="34"/>
      <c r="GA211" s="34"/>
      <c r="GB211" s="34"/>
      <c r="GC211" s="34"/>
      <c r="GD211" s="34"/>
      <c r="GE211" s="34"/>
      <c r="GF211" s="34"/>
      <c r="GG211" s="34"/>
      <c r="GH211" s="34"/>
      <c r="GI211" s="34"/>
      <c r="GJ211" s="34"/>
      <c r="GK211" s="34"/>
      <c r="GL211" s="34"/>
      <c r="GM211" s="34"/>
      <c r="GN211" s="34"/>
      <c r="GO211" s="34"/>
      <c r="GP211" s="34"/>
      <c r="GQ211" s="34"/>
      <c r="GR211" s="34"/>
      <c r="GS211" s="34"/>
      <c r="GT211" s="34"/>
      <c r="GU211" s="34"/>
      <c r="GV211" s="34"/>
      <c r="GW211" s="34"/>
      <c r="GX211" s="34"/>
      <c r="GY211" s="34"/>
      <c r="GZ211" s="34"/>
      <c r="HA211" s="34"/>
      <c r="HB211" s="34"/>
      <c r="HC211" s="34"/>
      <c r="HD211" s="34"/>
      <c r="HE211" s="34"/>
      <c r="HF211" s="34"/>
      <c r="HG211" s="34"/>
      <c r="HH211" s="34"/>
      <c r="HI211" s="34"/>
      <c r="HJ211" s="34"/>
      <c r="HK211" s="34"/>
      <c r="HL211" s="34"/>
      <c r="HM211" s="34"/>
      <c r="HN211" s="34"/>
      <c r="HO211" s="34"/>
      <c r="HP211" s="34"/>
      <c r="HQ211" s="34"/>
      <c r="HR211" s="34"/>
      <c r="HS211" s="34"/>
      <c r="HT211" s="34"/>
      <c r="HU211" s="34"/>
      <c r="HV211" s="34"/>
      <c r="HW211" s="34"/>
      <c r="HX211" s="34"/>
      <c r="HY211" s="34"/>
      <c r="HZ211" s="34"/>
      <c r="IA211" s="34"/>
      <c r="IB211" s="34"/>
      <c r="IC211" s="34"/>
      <c r="ID211" s="34"/>
      <c r="IE211" s="34"/>
      <c r="IF211" s="34"/>
      <c r="IG211" s="34"/>
      <c r="IH211" s="34"/>
      <c r="II211" s="34"/>
      <c r="IJ211" s="34"/>
      <c r="IK211" s="34"/>
      <c r="IL211" s="34"/>
      <c r="IM211" s="34"/>
      <c r="IN211" s="34"/>
      <c r="IO211" s="34"/>
      <c r="IP211" s="34"/>
      <c r="IQ211" s="34"/>
      <c r="IR211" s="34"/>
      <c r="IS211" s="34"/>
      <c r="IT211" s="34"/>
      <c r="IU211" s="34"/>
      <c r="IV211" s="34"/>
      <c r="IW211" s="34"/>
      <c r="IX211" s="34"/>
      <c r="IY211" s="34"/>
      <c r="IZ211" s="34"/>
      <c r="JA211" s="34"/>
      <c r="JB211" s="34"/>
      <c r="JC211" s="34"/>
      <c r="JD211" s="34"/>
      <c r="JE211" s="34"/>
      <c r="JF211" s="34"/>
      <c r="JG211" s="34"/>
      <c r="JH211" s="34"/>
      <c r="JI211" s="34"/>
      <c r="JJ211" s="34"/>
      <c r="JK211" s="34"/>
      <c r="JL211" s="34"/>
      <c r="JM211" s="34"/>
      <c r="JN211" s="34"/>
      <c r="JO211" s="34"/>
      <c r="JP211" s="34"/>
      <c r="JQ211" s="34"/>
      <c r="JR211" s="34"/>
      <c r="JS211" s="34"/>
      <c r="JT211" s="34"/>
      <c r="JU211" s="34"/>
      <c r="JV211" s="34"/>
      <c r="JW211" s="34"/>
      <c r="JX211" s="34"/>
      <c r="JY211" s="34"/>
      <c r="JZ211" s="34"/>
      <c r="KA211" s="34"/>
      <c r="KB211" s="34"/>
      <c r="KC211" s="34"/>
      <c r="KD211" s="34"/>
      <c r="KE211" s="34"/>
      <c r="KF211" s="34"/>
      <c r="KG211" s="34"/>
      <c r="KH211" s="34"/>
      <c r="KI211" s="34"/>
      <c r="KJ211" s="34"/>
      <c r="KK211" s="34"/>
      <c r="KL211" s="34"/>
      <c r="KM211" s="34"/>
      <c r="KN211" s="34"/>
      <c r="KO211" s="34"/>
      <c r="KP211" s="34"/>
      <c r="KQ211" s="34"/>
      <c r="KR211" s="34"/>
      <c r="KS211" s="34"/>
      <c r="KT211" s="34"/>
      <c r="KU211" s="34"/>
      <c r="KV211" s="34"/>
      <c r="KW211" s="34"/>
      <c r="KX211" s="34"/>
      <c r="KY211" s="34"/>
      <c r="KZ211" s="34"/>
      <c r="LA211" s="34"/>
      <c r="LB211" s="34"/>
      <c r="LC211" s="34"/>
      <c r="LD211" s="34"/>
      <c r="LE211" s="34"/>
      <c r="LF211" s="34"/>
      <c r="LG211" s="34"/>
      <c r="LH211" s="34"/>
      <c r="LI211" s="34"/>
      <c r="LJ211" s="34"/>
      <c r="LK211" s="34"/>
      <c r="LL211" s="34"/>
      <c r="LM211" s="34"/>
      <c r="LN211" s="34"/>
      <c r="LO211" s="34"/>
      <c r="LP211" s="34"/>
      <c r="LQ211" s="34"/>
      <c r="LR211" s="34"/>
      <c r="LS211" s="34"/>
      <c r="LT211" s="34"/>
      <c r="LU211" s="34"/>
      <c r="LV211" s="34"/>
      <c r="LW211" s="34"/>
      <c r="LX211" s="34"/>
      <c r="LY211" s="34"/>
      <c r="LZ211" s="34"/>
      <c r="MA211" s="34"/>
      <c r="MB211" s="34"/>
      <c r="MC211" s="34"/>
      <c r="MD211" s="34"/>
      <c r="ME211" s="34"/>
      <c r="MF211" s="34"/>
      <c r="MG211" s="34"/>
      <c r="MH211" s="34"/>
      <c r="MI211" s="34"/>
      <c r="MJ211" s="34"/>
      <c r="MK211" s="34"/>
      <c r="ML211" s="34"/>
      <c r="MM211" s="34"/>
      <c r="MN211" s="34"/>
      <c r="MO211" s="34"/>
      <c r="MP211" s="34"/>
      <c r="MQ211" s="34"/>
      <c r="MR211" s="34"/>
      <c r="MS211" s="34"/>
      <c r="MT211" s="34"/>
      <c r="MU211" s="34"/>
      <c r="MV211" s="34"/>
      <c r="MW211" s="34"/>
      <c r="MX211" s="34"/>
      <c r="MY211" s="34"/>
      <c r="MZ211" s="34"/>
      <c r="NA211" s="34"/>
      <c r="NB211" s="34"/>
      <c r="NC211" s="34"/>
      <c r="ND211" s="34"/>
      <c r="NE211" s="34"/>
      <c r="NF211" s="34"/>
      <c r="NG211" s="34"/>
      <c r="NH211" s="34"/>
      <c r="NI211" s="34"/>
      <c r="NJ211" s="34"/>
      <c r="NK211" s="34"/>
      <c r="NL211" s="34"/>
      <c r="NM211" s="34"/>
      <c r="NN211" s="34"/>
      <c r="NO211" s="34"/>
      <c r="NP211" s="34"/>
      <c r="NQ211" s="34"/>
      <c r="NR211" s="34"/>
      <c r="NS211" s="34"/>
      <c r="NT211" s="34"/>
      <c r="NU211" s="34"/>
      <c r="NV211" s="34"/>
      <c r="NW211" s="34"/>
      <c r="NX211" s="34"/>
      <c r="NY211" s="34"/>
      <c r="NZ211" s="34"/>
      <c r="OA211" s="34"/>
      <c r="OB211" s="34"/>
      <c r="OC211" s="34"/>
      <c r="OD211" s="34"/>
      <c r="OE211" s="34"/>
      <c r="OF211" s="34"/>
      <c r="OG211" s="34"/>
    </row>
    <row r="212" spans="1:397" s="35" customFormat="1">
      <c r="A212" s="36">
        <v>1492</v>
      </c>
      <c r="B212" s="37" t="s">
        <v>193</v>
      </c>
      <c r="C212" s="27">
        <v>1017295</v>
      </c>
      <c r="D212" s="28">
        <v>1.0246000000000001E-3</v>
      </c>
      <c r="E212" s="27">
        <v>288487.79000000004</v>
      </c>
      <c r="F212" s="63">
        <v>926857.47450000001</v>
      </c>
      <c r="G212" s="64">
        <v>1215345.2645</v>
      </c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34"/>
      <c r="FB212" s="34"/>
      <c r="FC212" s="34"/>
      <c r="FD212" s="34"/>
      <c r="FE212" s="34"/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  <c r="FZ212" s="34"/>
      <c r="GA212" s="34"/>
      <c r="GB212" s="34"/>
      <c r="GC212" s="34"/>
      <c r="GD212" s="34"/>
      <c r="GE212" s="34"/>
      <c r="GF212" s="34"/>
      <c r="GG212" s="34"/>
      <c r="GH212" s="34"/>
      <c r="GI212" s="34"/>
      <c r="GJ212" s="34"/>
      <c r="GK212" s="34"/>
      <c r="GL212" s="34"/>
      <c r="GM212" s="34"/>
      <c r="GN212" s="34"/>
      <c r="GO212" s="34"/>
      <c r="GP212" s="34"/>
      <c r="GQ212" s="34"/>
      <c r="GR212" s="34"/>
      <c r="GS212" s="34"/>
      <c r="GT212" s="34"/>
      <c r="GU212" s="34"/>
      <c r="GV212" s="34"/>
      <c r="GW212" s="34"/>
      <c r="GX212" s="34"/>
      <c r="GY212" s="34"/>
      <c r="GZ212" s="34"/>
      <c r="HA212" s="34"/>
      <c r="HB212" s="34"/>
      <c r="HC212" s="34"/>
      <c r="HD212" s="34"/>
      <c r="HE212" s="34"/>
      <c r="HF212" s="34"/>
      <c r="HG212" s="34"/>
      <c r="HH212" s="34"/>
      <c r="HI212" s="34"/>
      <c r="HJ212" s="34"/>
      <c r="HK212" s="34"/>
      <c r="HL212" s="34"/>
      <c r="HM212" s="34"/>
      <c r="HN212" s="34"/>
      <c r="HO212" s="34"/>
      <c r="HP212" s="34"/>
      <c r="HQ212" s="34"/>
      <c r="HR212" s="34"/>
      <c r="HS212" s="34"/>
      <c r="HT212" s="34"/>
      <c r="HU212" s="34"/>
      <c r="HV212" s="34"/>
      <c r="HW212" s="34"/>
      <c r="HX212" s="34"/>
      <c r="HY212" s="34"/>
      <c r="HZ212" s="34"/>
      <c r="IA212" s="34"/>
      <c r="IB212" s="34"/>
      <c r="IC212" s="34"/>
      <c r="ID212" s="34"/>
      <c r="IE212" s="34"/>
      <c r="IF212" s="34"/>
      <c r="IG212" s="34"/>
      <c r="IH212" s="34"/>
      <c r="II212" s="34"/>
      <c r="IJ212" s="34"/>
      <c r="IK212" s="34"/>
      <c r="IL212" s="34"/>
      <c r="IM212" s="34"/>
      <c r="IN212" s="34"/>
      <c r="IO212" s="34"/>
      <c r="IP212" s="34"/>
      <c r="IQ212" s="34"/>
      <c r="IR212" s="34"/>
      <c r="IS212" s="34"/>
      <c r="IT212" s="34"/>
      <c r="IU212" s="34"/>
      <c r="IV212" s="34"/>
      <c r="IW212" s="34"/>
      <c r="IX212" s="34"/>
      <c r="IY212" s="34"/>
      <c r="IZ212" s="34"/>
      <c r="JA212" s="34"/>
      <c r="JB212" s="34"/>
      <c r="JC212" s="34"/>
      <c r="JD212" s="34"/>
      <c r="JE212" s="34"/>
      <c r="JF212" s="34"/>
      <c r="JG212" s="34"/>
      <c r="JH212" s="34"/>
      <c r="JI212" s="34"/>
      <c r="JJ212" s="34"/>
      <c r="JK212" s="34"/>
      <c r="JL212" s="34"/>
      <c r="JM212" s="34"/>
      <c r="JN212" s="34"/>
      <c r="JO212" s="34"/>
      <c r="JP212" s="34"/>
      <c r="JQ212" s="34"/>
      <c r="JR212" s="34"/>
      <c r="JS212" s="34"/>
      <c r="JT212" s="34"/>
      <c r="JU212" s="34"/>
      <c r="JV212" s="34"/>
      <c r="JW212" s="34"/>
      <c r="JX212" s="34"/>
      <c r="JY212" s="34"/>
      <c r="JZ212" s="34"/>
      <c r="KA212" s="34"/>
      <c r="KB212" s="34"/>
      <c r="KC212" s="34"/>
      <c r="KD212" s="34"/>
      <c r="KE212" s="34"/>
      <c r="KF212" s="34"/>
      <c r="KG212" s="34"/>
      <c r="KH212" s="34"/>
      <c r="KI212" s="34"/>
      <c r="KJ212" s="34"/>
      <c r="KK212" s="34"/>
      <c r="KL212" s="34"/>
      <c r="KM212" s="34"/>
      <c r="KN212" s="34"/>
      <c r="KO212" s="34"/>
      <c r="KP212" s="34"/>
      <c r="KQ212" s="34"/>
      <c r="KR212" s="34"/>
      <c r="KS212" s="34"/>
      <c r="KT212" s="34"/>
      <c r="KU212" s="34"/>
      <c r="KV212" s="34"/>
      <c r="KW212" s="34"/>
      <c r="KX212" s="34"/>
      <c r="KY212" s="34"/>
      <c r="KZ212" s="34"/>
      <c r="LA212" s="34"/>
      <c r="LB212" s="34"/>
      <c r="LC212" s="34"/>
      <c r="LD212" s="34"/>
      <c r="LE212" s="34"/>
      <c r="LF212" s="34"/>
      <c r="LG212" s="34"/>
      <c r="LH212" s="34"/>
      <c r="LI212" s="34"/>
      <c r="LJ212" s="34"/>
      <c r="LK212" s="34"/>
      <c r="LL212" s="34"/>
      <c r="LM212" s="34"/>
      <c r="LN212" s="34"/>
      <c r="LO212" s="34"/>
      <c r="LP212" s="34"/>
      <c r="LQ212" s="34"/>
      <c r="LR212" s="34"/>
      <c r="LS212" s="34"/>
      <c r="LT212" s="34"/>
      <c r="LU212" s="34"/>
      <c r="LV212" s="34"/>
      <c r="LW212" s="34"/>
      <c r="LX212" s="34"/>
      <c r="LY212" s="34"/>
      <c r="LZ212" s="34"/>
      <c r="MA212" s="34"/>
      <c r="MB212" s="34"/>
      <c r="MC212" s="34"/>
      <c r="MD212" s="34"/>
      <c r="ME212" s="34"/>
      <c r="MF212" s="34"/>
      <c r="MG212" s="34"/>
      <c r="MH212" s="34"/>
      <c r="MI212" s="34"/>
      <c r="MJ212" s="34"/>
      <c r="MK212" s="34"/>
      <c r="ML212" s="34"/>
      <c r="MM212" s="34"/>
      <c r="MN212" s="34"/>
      <c r="MO212" s="34"/>
      <c r="MP212" s="34"/>
      <c r="MQ212" s="34"/>
      <c r="MR212" s="34"/>
      <c r="MS212" s="34"/>
      <c r="MT212" s="34"/>
      <c r="MU212" s="34"/>
      <c r="MV212" s="34"/>
      <c r="MW212" s="34"/>
      <c r="MX212" s="34"/>
      <c r="MY212" s="34"/>
      <c r="MZ212" s="34"/>
      <c r="NA212" s="34"/>
      <c r="NB212" s="34"/>
      <c r="NC212" s="34"/>
      <c r="ND212" s="34"/>
      <c r="NE212" s="34"/>
      <c r="NF212" s="34"/>
      <c r="NG212" s="34"/>
      <c r="NH212" s="34"/>
      <c r="NI212" s="34"/>
      <c r="NJ212" s="34"/>
      <c r="NK212" s="34"/>
      <c r="NL212" s="34"/>
      <c r="NM212" s="34"/>
      <c r="NN212" s="34"/>
      <c r="NO212" s="34"/>
      <c r="NP212" s="34"/>
      <c r="NQ212" s="34"/>
      <c r="NR212" s="34"/>
      <c r="NS212" s="34"/>
      <c r="NT212" s="34"/>
      <c r="NU212" s="34"/>
      <c r="NV212" s="34"/>
      <c r="NW212" s="34"/>
      <c r="NX212" s="34"/>
      <c r="NY212" s="34"/>
      <c r="NZ212" s="34"/>
      <c r="OA212" s="34"/>
      <c r="OB212" s="34"/>
      <c r="OC212" s="34"/>
      <c r="OD212" s="34"/>
      <c r="OE212" s="34"/>
      <c r="OF212" s="34"/>
      <c r="OG212" s="34"/>
    </row>
    <row r="213" spans="1:397" s="35" customFormat="1">
      <c r="A213" s="36">
        <v>1994</v>
      </c>
      <c r="B213" s="37" t="s">
        <v>194</v>
      </c>
      <c r="C213" s="27">
        <v>4322252</v>
      </c>
      <c r="D213" s="28">
        <v>4.3533000000000001E-3</v>
      </c>
      <c r="E213" s="27">
        <v>805903.13</v>
      </c>
      <c r="F213" s="63">
        <v>3938003.7971999999</v>
      </c>
      <c r="G213" s="64">
        <v>4743906.9271999998</v>
      </c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34"/>
      <c r="FB213" s="34"/>
      <c r="FC213" s="34"/>
      <c r="FD213" s="34"/>
      <c r="FE213" s="34"/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  <c r="FZ213" s="34"/>
      <c r="GA213" s="34"/>
      <c r="GB213" s="34"/>
      <c r="GC213" s="34"/>
      <c r="GD213" s="34"/>
      <c r="GE213" s="34"/>
      <c r="GF213" s="34"/>
      <c r="GG213" s="34"/>
      <c r="GH213" s="34"/>
      <c r="GI213" s="34"/>
      <c r="GJ213" s="34"/>
      <c r="GK213" s="34"/>
      <c r="GL213" s="34"/>
      <c r="GM213" s="34"/>
      <c r="GN213" s="34"/>
      <c r="GO213" s="34"/>
      <c r="GP213" s="34"/>
      <c r="GQ213" s="34"/>
      <c r="GR213" s="34"/>
      <c r="GS213" s="34"/>
      <c r="GT213" s="34"/>
      <c r="GU213" s="34"/>
      <c r="GV213" s="34"/>
      <c r="GW213" s="34"/>
      <c r="GX213" s="34"/>
      <c r="GY213" s="34"/>
      <c r="GZ213" s="34"/>
      <c r="HA213" s="34"/>
      <c r="HB213" s="34"/>
      <c r="HC213" s="34"/>
      <c r="HD213" s="34"/>
      <c r="HE213" s="34"/>
      <c r="HF213" s="34"/>
      <c r="HG213" s="34"/>
      <c r="HH213" s="34"/>
      <c r="HI213" s="34"/>
      <c r="HJ213" s="34"/>
      <c r="HK213" s="34"/>
      <c r="HL213" s="34"/>
      <c r="HM213" s="34"/>
      <c r="HN213" s="34"/>
      <c r="HO213" s="34"/>
      <c r="HP213" s="34"/>
      <c r="HQ213" s="34"/>
      <c r="HR213" s="34"/>
      <c r="HS213" s="34"/>
      <c r="HT213" s="34"/>
      <c r="HU213" s="34"/>
      <c r="HV213" s="34"/>
      <c r="HW213" s="34"/>
      <c r="HX213" s="34"/>
      <c r="HY213" s="34"/>
      <c r="HZ213" s="34"/>
      <c r="IA213" s="34"/>
      <c r="IB213" s="34"/>
      <c r="IC213" s="34"/>
      <c r="ID213" s="34"/>
      <c r="IE213" s="34"/>
      <c r="IF213" s="34"/>
      <c r="IG213" s="34"/>
      <c r="IH213" s="34"/>
      <c r="II213" s="34"/>
      <c r="IJ213" s="34"/>
      <c r="IK213" s="34"/>
      <c r="IL213" s="34"/>
      <c r="IM213" s="34"/>
      <c r="IN213" s="34"/>
      <c r="IO213" s="34"/>
      <c r="IP213" s="34"/>
      <c r="IQ213" s="34"/>
      <c r="IR213" s="34"/>
      <c r="IS213" s="34"/>
      <c r="IT213" s="34"/>
      <c r="IU213" s="34"/>
      <c r="IV213" s="34"/>
      <c r="IW213" s="34"/>
      <c r="IX213" s="34"/>
      <c r="IY213" s="34"/>
      <c r="IZ213" s="34"/>
      <c r="JA213" s="34"/>
      <c r="JB213" s="34"/>
      <c r="JC213" s="34"/>
      <c r="JD213" s="34"/>
      <c r="JE213" s="34"/>
      <c r="JF213" s="34"/>
      <c r="JG213" s="34"/>
      <c r="JH213" s="34"/>
      <c r="JI213" s="34"/>
      <c r="JJ213" s="34"/>
      <c r="JK213" s="34"/>
      <c r="JL213" s="34"/>
      <c r="JM213" s="34"/>
      <c r="JN213" s="34"/>
      <c r="JO213" s="34"/>
      <c r="JP213" s="34"/>
      <c r="JQ213" s="34"/>
      <c r="JR213" s="34"/>
      <c r="JS213" s="34"/>
      <c r="JT213" s="34"/>
      <c r="JU213" s="34"/>
      <c r="JV213" s="34"/>
      <c r="JW213" s="34"/>
      <c r="JX213" s="34"/>
      <c r="JY213" s="34"/>
      <c r="JZ213" s="34"/>
      <c r="KA213" s="34"/>
      <c r="KB213" s="34"/>
      <c r="KC213" s="34"/>
      <c r="KD213" s="34"/>
      <c r="KE213" s="34"/>
      <c r="KF213" s="34"/>
      <c r="KG213" s="34"/>
      <c r="KH213" s="34"/>
      <c r="KI213" s="34"/>
      <c r="KJ213" s="34"/>
      <c r="KK213" s="34"/>
      <c r="KL213" s="34"/>
      <c r="KM213" s="34"/>
      <c r="KN213" s="34"/>
      <c r="KO213" s="34"/>
      <c r="KP213" s="34"/>
      <c r="KQ213" s="34"/>
      <c r="KR213" s="34"/>
      <c r="KS213" s="34"/>
      <c r="KT213" s="34"/>
      <c r="KU213" s="34"/>
      <c r="KV213" s="34"/>
      <c r="KW213" s="34"/>
      <c r="KX213" s="34"/>
      <c r="KY213" s="34"/>
      <c r="KZ213" s="34"/>
      <c r="LA213" s="34"/>
      <c r="LB213" s="34"/>
      <c r="LC213" s="34"/>
      <c r="LD213" s="34"/>
      <c r="LE213" s="34"/>
      <c r="LF213" s="34"/>
      <c r="LG213" s="34"/>
      <c r="LH213" s="34"/>
      <c r="LI213" s="34"/>
      <c r="LJ213" s="34"/>
      <c r="LK213" s="34"/>
      <c r="LL213" s="34"/>
      <c r="LM213" s="34"/>
      <c r="LN213" s="34"/>
      <c r="LO213" s="34"/>
      <c r="LP213" s="34"/>
      <c r="LQ213" s="34"/>
      <c r="LR213" s="34"/>
      <c r="LS213" s="34"/>
      <c r="LT213" s="34"/>
      <c r="LU213" s="34"/>
      <c r="LV213" s="34"/>
      <c r="LW213" s="34"/>
      <c r="LX213" s="34"/>
      <c r="LY213" s="34"/>
      <c r="LZ213" s="34"/>
      <c r="MA213" s="34"/>
      <c r="MB213" s="34"/>
      <c r="MC213" s="34"/>
      <c r="MD213" s="34"/>
      <c r="ME213" s="34"/>
      <c r="MF213" s="34"/>
      <c r="MG213" s="34"/>
      <c r="MH213" s="34"/>
      <c r="MI213" s="34"/>
      <c r="MJ213" s="34"/>
      <c r="MK213" s="34"/>
      <c r="ML213" s="34"/>
      <c r="MM213" s="34"/>
      <c r="MN213" s="34"/>
      <c r="MO213" s="34"/>
      <c r="MP213" s="34"/>
      <c r="MQ213" s="34"/>
      <c r="MR213" s="34"/>
      <c r="MS213" s="34"/>
      <c r="MT213" s="34"/>
      <c r="MU213" s="34"/>
      <c r="MV213" s="34"/>
      <c r="MW213" s="34"/>
      <c r="MX213" s="34"/>
      <c r="MY213" s="34"/>
      <c r="MZ213" s="34"/>
      <c r="NA213" s="34"/>
      <c r="NB213" s="34"/>
      <c r="NC213" s="34"/>
      <c r="ND213" s="34"/>
      <c r="NE213" s="34"/>
      <c r="NF213" s="34"/>
      <c r="NG213" s="34"/>
      <c r="NH213" s="34"/>
      <c r="NI213" s="34"/>
      <c r="NJ213" s="34"/>
      <c r="NK213" s="34"/>
      <c r="NL213" s="34"/>
      <c r="NM213" s="34"/>
      <c r="NN213" s="34"/>
      <c r="NO213" s="34"/>
      <c r="NP213" s="34"/>
      <c r="NQ213" s="34"/>
      <c r="NR213" s="34"/>
      <c r="NS213" s="34"/>
      <c r="NT213" s="34"/>
      <c r="NU213" s="34"/>
      <c r="NV213" s="34"/>
      <c r="NW213" s="34"/>
      <c r="NX213" s="34"/>
      <c r="NY213" s="34"/>
      <c r="NZ213" s="34"/>
      <c r="OA213" s="34"/>
      <c r="OB213" s="34"/>
      <c r="OC213" s="34"/>
      <c r="OD213" s="34"/>
      <c r="OE213" s="34"/>
      <c r="OF213" s="34"/>
      <c r="OG213" s="34"/>
    </row>
    <row r="214" spans="1:397" s="35" customFormat="1">
      <c r="A214" s="36">
        <v>3022</v>
      </c>
      <c r="B214" s="37" t="s">
        <v>195</v>
      </c>
      <c r="C214" s="27">
        <v>4772694</v>
      </c>
      <c r="D214" s="28">
        <v>4.6606E-3</v>
      </c>
      <c r="E214" s="27">
        <v>617895.41</v>
      </c>
      <c r="F214" s="63">
        <v>4348401.5033999998</v>
      </c>
      <c r="G214" s="64">
        <v>4966296.9134</v>
      </c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34"/>
      <c r="FB214" s="34"/>
      <c r="FC214" s="34"/>
      <c r="FD214" s="34"/>
      <c r="FE214" s="34"/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  <c r="FZ214" s="34"/>
      <c r="GA214" s="34"/>
      <c r="GB214" s="34"/>
      <c r="GC214" s="34"/>
      <c r="GD214" s="34"/>
      <c r="GE214" s="34"/>
      <c r="GF214" s="34"/>
      <c r="GG214" s="34"/>
      <c r="GH214" s="34"/>
      <c r="GI214" s="34"/>
      <c r="GJ214" s="34"/>
      <c r="GK214" s="34"/>
      <c r="GL214" s="34"/>
      <c r="GM214" s="34"/>
      <c r="GN214" s="34"/>
      <c r="GO214" s="34"/>
      <c r="GP214" s="34"/>
      <c r="GQ214" s="34"/>
      <c r="GR214" s="34"/>
      <c r="GS214" s="34"/>
      <c r="GT214" s="34"/>
      <c r="GU214" s="34"/>
      <c r="GV214" s="34"/>
      <c r="GW214" s="34"/>
      <c r="GX214" s="34"/>
      <c r="GY214" s="34"/>
      <c r="GZ214" s="34"/>
      <c r="HA214" s="34"/>
      <c r="HB214" s="34"/>
      <c r="HC214" s="34"/>
      <c r="HD214" s="34"/>
      <c r="HE214" s="34"/>
      <c r="HF214" s="34"/>
      <c r="HG214" s="34"/>
      <c r="HH214" s="34"/>
      <c r="HI214" s="34"/>
      <c r="HJ214" s="34"/>
      <c r="HK214" s="34"/>
      <c r="HL214" s="34"/>
      <c r="HM214" s="34"/>
      <c r="HN214" s="34"/>
      <c r="HO214" s="34"/>
      <c r="HP214" s="34"/>
      <c r="HQ214" s="34"/>
      <c r="HR214" s="34"/>
      <c r="HS214" s="34"/>
      <c r="HT214" s="34"/>
      <c r="HU214" s="34"/>
      <c r="HV214" s="34"/>
      <c r="HW214" s="34"/>
      <c r="HX214" s="34"/>
      <c r="HY214" s="34"/>
      <c r="HZ214" s="34"/>
      <c r="IA214" s="34"/>
      <c r="IB214" s="34"/>
      <c r="IC214" s="34"/>
      <c r="ID214" s="34"/>
      <c r="IE214" s="34"/>
      <c r="IF214" s="34"/>
      <c r="IG214" s="34"/>
      <c r="IH214" s="34"/>
      <c r="II214" s="34"/>
      <c r="IJ214" s="34"/>
      <c r="IK214" s="34"/>
      <c r="IL214" s="34"/>
      <c r="IM214" s="34"/>
      <c r="IN214" s="34"/>
      <c r="IO214" s="34"/>
      <c r="IP214" s="34"/>
      <c r="IQ214" s="34"/>
      <c r="IR214" s="34"/>
      <c r="IS214" s="34"/>
      <c r="IT214" s="34"/>
      <c r="IU214" s="34"/>
      <c r="IV214" s="34"/>
      <c r="IW214" s="34"/>
      <c r="IX214" s="34"/>
      <c r="IY214" s="34"/>
      <c r="IZ214" s="34"/>
      <c r="JA214" s="34"/>
      <c r="JB214" s="34"/>
      <c r="JC214" s="34"/>
      <c r="JD214" s="34"/>
      <c r="JE214" s="34"/>
      <c r="JF214" s="34"/>
      <c r="JG214" s="34"/>
      <c r="JH214" s="34"/>
      <c r="JI214" s="34"/>
      <c r="JJ214" s="34"/>
      <c r="JK214" s="34"/>
      <c r="JL214" s="34"/>
      <c r="JM214" s="34"/>
      <c r="JN214" s="34"/>
      <c r="JO214" s="34"/>
      <c r="JP214" s="34"/>
      <c r="JQ214" s="34"/>
      <c r="JR214" s="34"/>
      <c r="JS214" s="34"/>
      <c r="JT214" s="34"/>
      <c r="JU214" s="34"/>
      <c r="JV214" s="34"/>
      <c r="JW214" s="34"/>
      <c r="JX214" s="34"/>
      <c r="JY214" s="34"/>
      <c r="JZ214" s="34"/>
      <c r="KA214" s="34"/>
      <c r="KB214" s="34"/>
      <c r="KC214" s="34"/>
      <c r="KD214" s="34"/>
      <c r="KE214" s="34"/>
      <c r="KF214" s="34"/>
      <c r="KG214" s="34"/>
      <c r="KH214" s="34"/>
      <c r="KI214" s="34"/>
      <c r="KJ214" s="34"/>
      <c r="KK214" s="34"/>
      <c r="KL214" s="34"/>
      <c r="KM214" s="34"/>
      <c r="KN214" s="34"/>
      <c r="KO214" s="34"/>
      <c r="KP214" s="34"/>
      <c r="KQ214" s="34"/>
      <c r="KR214" s="34"/>
      <c r="KS214" s="34"/>
      <c r="KT214" s="34"/>
      <c r="KU214" s="34"/>
      <c r="KV214" s="34"/>
      <c r="KW214" s="34"/>
      <c r="KX214" s="34"/>
      <c r="KY214" s="34"/>
      <c r="KZ214" s="34"/>
      <c r="LA214" s="34"/>
      <c r="LB214" s="34"/>
      <c r="LC214" s="34"/>
      <c r="LD214" s="34"/>
      <c r="LE214" s="34"/>
      <c r="LF214" s="34"/>
      <c r="LG214" s="34"/>
      <c r="LH214" s="34"/>
      <c r="LI214" s="34"/>
      <c r="LJ214" s="34"/>
      <c r="LK214" s="34"/>
      <c r="LL214" s="34"/>
      <c r="LM214" s="34"/>
      <c r="LN214" s="34"/>
      <c r="LO214" s="34"/>
      <c r="LP214" s="34"/>
      <c r="LQ214" s="34"/>
      <c r="LR214" s="34"/>
      <c r="LS214" s="34"/>
      <c r="LT214" s="34"/>
      <c r="LU214" s="34"/>
      <c r="LV214" s="34"/>
      <c r="LW214" s="34"/>
      <c r="LX214" s="34"/>
      <c r="LY214" s="34"/>
      <c r="LZ214" s="34"/>
      <c r="MA214" s="34"/>
      <c r="MB214" s="34"/>
      <c r="MC214" s="34"/>
      <c r="MD214" s="34"/>
      <c r="ME214" s="34"/>
      <c r="MF214" s="34"/>
      <c r="MG214" s="34"/>
      <c r="MH214" s="34"/>
      <c r="MI214" s="34"/>
      <c r="MJ214" s="34"/>
      <c r="MK214" s="34"/>
      <c r="ML214" s="34"/>
      <c r="MM214" s="34"/>
      <c r="MN214" s="34"/>
      <c r="MO214" s="34"/>
      <c r="MP214" s="34"/>
      <c r="MQ214" s="34"/>
      <c r="MR214" s="34"/>
      <c r="MS214" s="34"/>
      <c r="MT214" s="34"/>
      <c r="MU214" s="34"/>
      <c r="MV214" s="34"/>
      <c r="MW214" s="34"/>
      <c r="MX214" s="34"/>
      <c r="MY214" s="34"/>
      <c r="MZ214" s="34"/>
      <c r="NA214" s="34"/>
      <c r="NB214" s="34"/>
      <c r="NC214" s="34"/>
      <c r="ND214" s="34"/>
      <c r="NE214" s="34"/>
      <c r="NF214" s="34"/>
      <c r="NG214" s="34"/>
      <c r="NH214" s="34"/>
      <c r="NI214" s="34"/>
      <c r="NJ214" s="34"/>
      <c r="NK214" s="34"/>
      <c r="NL214" s="34"/>
      <c r="NM214" s="34"/>
      <c r="NN214" s="34"/>
      <c r="NO214" s="34"/>
      <c r="NP214" s="34"/>
      <c r="NQ214" s="34"/>
      <c r="NR214" s="34"/>
      <c r="NS214" s="34"/>
      <c r="NT214" s="34"/>
      <c r="NU214" s="34"/>
      <c r="NV214" s="34"/>
      <c r="NW214" s="34"/>
      <c r="NX214" s="34"/>
      <c r="NY214" s="34"/>
      <c r="NZ214" s="34"/>
      <c r="OA214" s="34"/>
      <c r="OB214" s="34"/>
      <c r="OC214" s="34"/>
      <c r="OD214" s="34"/>
      <c r="OE214" s="34"/>
      <c r="OF214" s="34"/>
      <c r="OG214" s="34"/>
    </row>
    <row r="215" spans="1:397" s="35" customFormat="1">
      <c r="A215" s="36">
        <v>3023</v>
      </c>
      <c r="B215" s="37" t="s">
        <v>196</v>
      </c>
      <c r="C215" s="27">
        <v>4002288</v>
      </c>
      <c r="D215" s="28">
        <v>3.9134E-3</v>
      </c>
      <c r="E215" s="27">
        <v>520344.16000000003</v>
      </c>
      <c r="F215" s="63">
        <v>3646484.5967999999</v>
      </c>
      <c r="G215" s="64">
        <v>4166828.7568000001</v>
      </c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34"/>
      <c r="FB215" s="34"/>
      <c r="FC215" s="34"/>
      <c r="FD215" s="34"/>
      <c r="FE215" s="34"/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  <c r="FZ215" s="34"/>
      <c r="GA215" s="34"/>
      <c r="GB215" s="34"/>
      <c r="GC215" s="34"/>
      <c r="GD215" s="34"/>
      <c r="GE215" s="34"/>
      <c r="GF215" s="34"/>
      <c r="GG215" s="34"/>
      <c r="GH215" s="34"/>
      <c r="GI215" s="34"/>
      <c r="GJ215" s="34"/>
      <c r="GK215" s="34"/>
      <c r="GL215" s="34"/>
      <c r="GM215" s="34"/>
      <c r="GN215" s="34"/>
      <c r="GO215" s="34"/>
      <c r="GP215" s="34"/>
      <c r="GQ215" s="34"/>
      <c r="GR215" s="34"/>
      <c r="GS215" s="34"/>
      <c r="GT215" s="34"/>
      <c r="GU215" s="34"/>
      <c r="GV215" s="34"/>
      <c r="GW215" s="34"/>
      <c r="GX215" s="34"/>
      <c r="GY215" s="34"/>
      <c r="GZ215" s="34"/>
      <c r="HA215" s="34"/>
      <c r="HB215" s="34"/>
      <c r="HC215" s="34"/>
      <c r="HD215" s="34"/>
      <c r="HE215" s="34"/>
      <c r="HF215" s="34"/>
      <c r="HG215" s="34"/>
      <c r="HH215" s="34"/>
      <c r="HI215" s="34"/>
      <c r="HJ215" s="34"/>
      <c r="HK215" s="34"/>
      <c r="HL215" s="34"/>
      <c r="HM215" s="34"/>
      <c r="HN215" s="34"/>
      <c r="HO215" s="34"/>
      <c r="HP215" s="34"/>
      <c r="HQ215" s="34"/>
      <c r="HR215" s="34"/>
      <c r="HS215" s="34"/>
      <c r="HT215" s="34"/>
      <c r="HU215" s="34"/>
      <c r="HV215" s="34"/>
      <c r="HW215" s="34"/>
      <c r="HX215" s="34"/>
      <c r="HY215" s="34"/>
      <c r="HZ215" s="34"/>
      <c r="IA215" s="34"/>
      <c r="IB215" s="34"/>
      <c r="IC215" s="34"/>
      <c r="ID215" s="34"/>
      <c r="IE215" s="34"/>
      <c r="IF215" s="34"/>
      <c r="IG215" s="34"/>
      <c r="IH215" s="34"/>
      <c r="II215" s="34"/>
      <c r="IJ215" s="34"/>
      <c r="IK215" s="34"/>
      <c r="IL215" s="34"/>
      <c r="IM215" s="34"/>
      <c r="IN215" s="34"/>
      <c r="IO215" s="34"/>
      <c r="IP215" s="34"/>
      <c r="IQ215" s="34"/>
      <c r="IR215" s="34"/>
      <c r="IS215" s="34"/>
      <c r="IT215" s="34"/>
      <c r="IU215" s="34"/>
      <c r="IV215" s="34"/>
      <c r="IW215" s="34"/>
      <c r="IX215" s="34"/>
      <c r="IY215" s="34"/>
      <c r="IZ215" s="34"/>
      <c r="JA215" s="34"/>
      <c r="JB215" s="34"/>
      <c r="JC215" s="34"/>
      <c r="JD215" s="34"/>
      <c r="JE215" s="34"/>
      <c r="JF215" s="34"/>
      <c r="JG215" s="34"/>
      <c r="JH215" s="34"/>
      <c r="JI215" s="34"/>
      <c r="JJ215" s="34"/>
      <c r="JK215" s="34"/>
      <c r="JL215" s="34"/>
      <c r="JM215" s="34"/>
      <c r="JN215" s="34"/>
      <c r="JO215" s="34"/>
      <c r="JP215" s="34"/>
      <c r="JQ215" s="34"/>
      <c r="JR215" s="34"/>
      <c r="JS215" s="34"/>
      <c r="JT215" s="34"/>
      <c r="JU215" s="34"/>
      <c r="JV215" s="34"/>
      <c r="JW215" s="34"/>
      <c r="JX215" s="34"/>
      <c r="JY215" s="34"/>
      <c r="JZ215" s="34"/>
      <c r="KA215" s="34"/>
      <c r="KB215" s="34"/>
      <c r="KC215" s="34"/>
      <c r="KD215" s="34"/>
      <c r="KE215" s="34"/>
      <c r="KF215" s="34"/>
      <c r="KG215" s="34"/>
      <c r="KH215" s="34"/>
      <c r="KI215" s="34"/>
      <c r="KJ215" s="34"/>
      <c r="KK215" s="34"/>
      <c r="KL215" s="34"/>
      <c r="KM215" s="34"/>
      <c r="KN215" s="34"/>
      <c r="KO215" s="34"/>
      <c r="KP215" s="34"/>
      <c r="KQ215" s="34"/>
      <c r="KR215" s="34"/>
      <c r="KS215" s="34"/>
      <c r="KT215" s="34"/>
      <c r="KU215" s="34"/>
      <c r="KV215" s="34"/>
      <c r="KW215" s="34"/>
      <c r="KX215" s="34"/>
      <c r="KY215" s="34"/>
      <c r="KZ215" s="34"/>
      <c r="LA215" s="34"/>
      <c r="LB215" s="34"/>
      <c r="LC215" s="34"/>
      <c r="LD215" s="34"/>
      <c r="LE215" s="34"/>
      <c r="LF215" s="34"/>
      <c r="LG215" s="34"/>
      <c r="LH215" s="34"/>
      <c r="LI215" s="34"/>
      <c r="LJ215" s="34"/>
      <c r="LK215" s="34"/>
      <c r="LL215" s="34"/>
      <c r="LM215" s="34"/>
      <c r="LN215" s="34"/>
      <c r="LO215" s="34"/>
      <c r="LP215" s="34"/>
      <c r="LQ215" s="34"/>
      <c r="LR215" s="34"/>
      <c r="LS215" s="34"/>
      <c r="LT215" s="34"/>
      <c r="LU215" s="34"/>
      <c r="LV215" s="34"/>
      <c r="LW215" s="34"/>
      <c r="LX215" s="34"/>
      <c r="LY215" s="34"/>
      <c r="LZ215" s="34"/>
      <c r="MA215" s="34"/>
      <c r="MB215" s="34"/>
      <c r="MC215" s="34"/>
      <c r="MD215" s="34"/>
      <c r="ME215" s="34"/>
      <c r="MF215" s="34"/>
      <c r="MG215" s="34"/>
      <c r="MH215" s="34"/>
      <c r="MI215" s="34"/>
      <c r="MJ215" s="34"/>
      <c r="MK215" s="34"/>
      <c r="ML215" s="34"/>
      <c r="MM215" s="34"/>
      <c r="MN215" s="34"/>
      <c r="MO215" s="34"/>
      <c r="MP215" s="34"/>
      <c r="MQ215" s="34"/>
      <c r="MR215" s="34"/>
      <c r="MS215" s="34"/>
      <c r="MT215" s="34"/>
      <c r="MU215" s="34"/>
      <c r="MV215" s="34"/>
      <c r="MW215" s="34"/>
      <c r="MX215" s="34"/>
      <c r="MY215" s="34"/>
      <c r="MZ215" s="34"/>
      <c r="NA215" s="34"/>
      <c r="NB215" s="34"/>
      <c r="NC215" s="34"/>
      <c r="ND215" s="34"/>
      <c r="NE215" s="34"/>
      <c r="NF215" s="34"/>
      <c r="NG215" s="34"/>
      <c r="NH215" s="34"/>
      <c r="NI215" s="34"/>
      <c r="NJ215" s="34"/>
      <c r="NK215" s="34"/>
      <c r="NL215" s="34"/>
      <c r="NM215" s="34"/>
      <c r="NN215" s="34"/>
      <c r="NO215" s="34"/>
      <c r="NP215" s="34"/>
      <c r="NQ215" s="34"/>
      <c r="NR215" s="34"/>
      <c r="NS215" s="34"/>
      <c r="NT215" s="34"/>
      <c r="NU215" s="34"/>
      <c r="NV215" s="34"/>
      <c r="NW215" s="34"/>
      <c r="NX215" s="34"/>
      <c r="NY215" s="34"/>
      <c r="NZ215" s="34"/>
      <c r="OA215" s="34"/>
      <c r="OB215" s="34"/>
      <c r="OC215" s="34"/>
      <c r="OD215" s="34"/>
      <c r="OE215" s="34"/>
      <c r="OF215" s="34"/>
      <c r="OG215" s="34"/>
    </row>
    <row r="216" spans="1:397" s="35" customFormat="1">
      <c r="A216" s="36">
        <v>3024</v>
      </c>
      <c r="B216" s="37" t="s">
        <v>197</v>
      </c>
      <c r="C216" s="27">
        <v>1531608</v>
      </c>
      <c r="D216" s="28">
        <v>1.4976E-3</v>
      </c>
      <c r="E216" s="27">
        <v>128828.2</v>
      </c>
      <c r="F216" s="63">
        <v>1395448.0488</v>
      </c>
      <c r="G216" s="64">
        <v>1524276.2487999999</v>
      </c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34"/>
      <c r="FB216" s="34"/>
      <c r="FC216" s="34"/>
      <c r="FD216" s="34"/>
      <c r="FE216" s="34"/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  <c r="FZ216" s="34"/>
      <c r="GA216" s="34"/>
      <c r="GB216" s="34"/>
      <c r="GC216" s="34"/>
      <c r="GD216" s="34"/>
      <c r="GE216" s="34"/>
      <c r="GF216" s="34"/>
      <c r="GG216" s="34"/>
      <c r="GH216" s="34"/>
      <c r="GI216" s="34"/>
      <c r="GJ216" s="34"/>
      <c r="GK216" s="34"/>
      <c r="GL216" s="34"/>
      <c r="GM216" s="34"/>
      <c r="GN216" s="34"/>
      <c r="GO216" s="34"/>
      <c r="GP216" s="34"/>
      <c r="GQ216" s="34"/>
      <c r="GR216" s="34"/>
      <c r="GS216" s="34"/>
      <c r="GT216" s="34"/>
      <c r="GU216" s="34"/>
      <c r="GV216" s="34"/>
      <c r="GW216" s="34"/>
      <c r="GX216" s="34"/>
      <c r="GY216" s="34"/>
      <c r="GZ216" s="34"/>
      <c r="HA216" s="34"/>
      <c r="HB216" s="34"/>
      <c r="HC216" s="34"/>
      <c r="HD216" s="34"/>
      <c r="HE216" s="34"/>
      <c r="HF216" s="34"/>
      <c r="HG216" s="34"/>
      <c r="HH216" s="34"/>
      <c r="HI216" s="34"/>
      <c r="HJ216" s="34"/>
      <c r="HK216" s="34"/>
      <c r="HL216" s="34"/>
      <c r="HM216" s="34"/>
      <c r="HN216" s="34"/>
      <c r="HO216" s="34"/>
      <c r="HP216" s="34"/>
      <c r="HQ216" s="34"/>
      <c r="HR216" s="34"/>
      <c r="HS216" s="34"/>
      <c r="HT216" s="34"/>
      <c r="HU216" s="34"/>
      <c r="HV216" s="34"/>
      <c r="HW216" s="34"/>
      <c r="HX216" s="34"/>
      <c r="HY216" s="34"/>
      <c r="HZ216" s="34"/>
      <c r="IA216" s="34"/>
      <c r="IB216" s="34"/>
      <c r="IC216" s="34"/>
      <c r="ID216" s="34"/>
      <c r="IE216" s="34"/>
      <c r="IF216" s="34"/>
      <c r="IG216" s="34"/>
      <c r="IH216" s="34"/>
      <c r="II216" s="34"/>
      <c r="IJ216" s="34"/>
      <c r="IK216" s="34"/>
      <c r="IL216" s="34"/>
      <c r="IM216" s="34"/>
      <c r="IN216" s="34"/>
      <c r="IO216" s="34"/>
      <c r="IP216" s="34"/>
      <c r="IQ216" s="34"/>
      <c r="IR216" s="34"/>
      <c r="IS216" s="34"/>
      <c r="IT216" s="34"/>
      <c r="IU216" s="34"/>
      <c r="IV216" s="34"/>
      <c r="IW216" s="34"/>
      <c r="IX216" s="34"/>
      <c r="IY216" s="34"/>
      <c r="IZ216" s="34"/>
      <c r="JA216" s="34"/>
      <c r="JB216" s="34"/>
      <c r="JC216" s="34"/>
      <c r="JD216" s="34"/>
      <c r="JE216" s="34"/>
      <c r="JF216" s="34"/>
      <c r="JG216" s="34"/>
      <c r="JH216" s="34"/>
      <c r="JI216" s="34"/>
      <c r="JJ216" s="34"/>
      <c r="JK216" s="34"/>
      <c r="JL216" s="34"/>
      <c r="JM216" s="34"/>
      <c r="JN216" s="34"/>
      <c r="JO216" s="34"/>
      <c r="JP216" s="34"/>
      <c r="JQ216" s="34"/>
      <c r="JR216" s="34"/>
      <c r="JS216" s="34"/>
      <c r="JT216" s="34"/>
      <c r="JU216" s="34"/>
      <c r="JV216" s="34"/>
      <c r="JW216" s="34"/>
      <c r="JX216" s="34"/>
      <c r="JY216" s="34"/>
      <c r="JZ216" s="34"/>
      <c r="KA216" s="34"/>
      <c r="KB216" s="34"/>
      <c r="KC216" s="34"/>
      <c r="KD216" s="34"/>
      <c r="KE216" s="34"/>
      <c r="KF216" s="34"/>
      <c r="KG216" s="34"/>
      <c r="KH216" s="34"/>
      <c r="KI216" s="34"/>
      <c r="KJ216" s="34"/>
      <c r="KK216" s="34"/>
      <c r="KL216" s="34"/>
      <c r="KM216" s="34"/>
      <c r="KN216" s="34"/>
      <c r="KO216" s="34"/>
      <c r="KP216" s="34"/>
      <c r="KQ216" s="34"/>
      <c r="KR216" s="34"/>
      <c r="KS216" s="34"/>
      <c r="KT216" s="34"/>
      <c r="KU216" s="34"/>
      <c r="KV216" s="34"/>
      <c r="KW216" s="34"/>
      <c r="KX216" s="34"/>
      <c r="KY216" s="34"/>
      <c r="KZ216" s="34"/>
      <c r="LA216" s="34"/>
      <c r="LB216" s="34"/>
      <c r="LC216" s="34"/>
      <c r="LD216" s="34"/>
      <c r="LE216" s="34"/>
      <c r="LF216" s="34"/>
      <c r="LG216" s="34"/>
      <c r="LH216" s="34"/>
      <c r="LI216" s="34"/>
      <c r="LJ216" s="34"/>
      <c r="LK216" s="34"/>
      <c r="LL216" s="34"/>
      <c r="LM216" s="34"/>
      <c r="LN216" s="34"/>
      <c r="LO216" s="34"/>
      <c r="LP216" s="34"/>
      <c r="LQ216" s="34"/>
      <c r="LR216" s="34"/>
      <c r="LS216" s="34"/>
      <c r="LT216" s="34"/>
      <c r="LU216" s="34"/>
      <c r="LV216" s="34"/>
      <c r="LW216" s="34"/>
      <c r="LX216" s="34"/>
      <c r="LY216" s="34"/>
      <c r="LZ216" s="34"/>
      <c r="MA216" s="34"/>
      <c r="MB216" s="34"/>
      <c r="MC216" s="34"/>
      <c r="MD216" s="34"/>
      <c r="ME216" s="34"/>
      <c r="MF216" s="34"/>
      <c r="MG216" s="34"/>
      <c r="MH216" s="34"/>
      <c r="MI216" s="34"/>
      <c r="MJ216" s="34"/>
      <c r="MK216" s="34"/>
      <c r="ML216" s="34"/>
      <c r="MM216" s="34"/>
      <c r="MN216" s="34"/>
      <c r="MO216" s="34"/>
      <c r="MP216" s="34"/>
      <c r="MQ216" s="34"/>
      <c r="MR216" s="34"/>
      <c r="MS216" s="34"/>
      <c r="MT216" s="34"/>
      <c r="MU216" s="34"/>
      <c r="MV216" s="34"/>
      <c r="MW216" s="34"/>
      <c r="MX216" s="34"/>
      <c r="MY216" s="34"/>
      <c r="MZ216" s="34"/>
      <c r="NA216" s="34"/>
      <c r="NB216" s="34"/>
      <c r="NC216" s="34"/>
      <c r="ND216" s="34"/>
      <c r="NE216" s="34"/>
      <c r="NF216" s="34"/>
      <c r="NG216" s="34"/>
      <c r="NH216" s="34"/>
      <c r="NI216" s="34"/>
      <c r="NJ216" s="34"/>
      <c r="NK216" s="34"/>
      <c r="NL216" s="34"/>
      <c r="NM216" s="34"/>
      <c r="NN216" s="34"/>
      <c r="NO216" s="34"/>
      <c r="NP216" s="34"/>
      <c r="NQ216" s="34"/>
      <c r="NR216" s="34"/>
      <c r="NS216" s="34"/>
      <c r="NT216" s="34"/>
      <c r="NU216" s="34"/>
      <c r="NV216" s="34"/>
      <c r="NW216" s="34"/>
      <c r="NX216" s="34"/>
      <c r="NY216" s="34"/>
      <c r="NZ216" s="34"/>
      <c r="OA216" s="34"/>
      <c r="OB216" s="34"/>
      <c r="OC216" s="34"/>
      <c r="OD216" s="34"/>
      <c r="OE216" s="34"/>
      <c r="OF216" s="34"/>
      <c r="OG216" s="34"/>
    </row>
    <row r="217" spans="1:397" s="35" customFormat="1">
      <c r="A217" s="36">
        <v>3025</v>
      </c>
      <c r="B217" s="37" t="s">
        <v>198</v>
      </c>
      <c r="C217" s="27">
        <v>2946216</v>
      </c>
      <c r="D217" s="28">
        <v>2.8808000000000002E-3</v>
      </c>
      <c r="E217" s="27">
        <v>668585.43999999994</v>
      </c>
      <c r="F217" s="63">
        <v>2684297.3976000003</v>
      </c>
      <c r="G217" s="64">
        <v>3352882.8376000002</v>
      </c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34"/>
      <c r="FB217" s="34"/>
      <c r="FC217" s="34"/>
      <c r="FD217" s="34"/>
      <c r="FE217" s="34"/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  <c r="FZ217" s="34"/>
      <c r="GA217" s="34"/>
      <c r="GB217" s="34"/>
      <c r="GC217" s="34"/>
      <c r="GD217" s="34"/>
      <c r="GE217" s="34"/>
      <c r="GF217" s="34"/>
      <c r="GG217" s="34"/>
      <c r="GH217" s="34"/>
      <c r="GI217" s="34"/>
      <c r="GJ217" s="34"/>
      <c r="GK217" s="34"/>
      <c r="GL217" s="34"/>
      <c r="GM217" s="34"/>
      <c r="GN217" s="34"/>
      <c r="GO217" s="34"/>
      <c r="GP217" s="34"/>
      <c r="GQ217" s="34"/>
      <c r="GR217" s="34"/>
      <c r="GS217" s="34"/>
      <c r="GT217" s="34"/>
      <c r="GU217" s="34"/>
      <c r="GV217" s="34"/>
      <c r="GW217" s="34"/>
      <c r="GX217" s="34"/>
      <c r="GY217" s="34"/>
      <c r="GZ217" s="34"/>
      <c r="HA217" s="34"/>
      <c r="HB217" s="34"/>
      <c r="HC217" s="34"/>
      <c r="HD217" s="34"/>
      <c r="HE217" s="34"/>
      <c r="HF217" s="34"/>
      <c r="HG217" s="34"/>
      <c r="HH217" s="34"/>
      <c r="HI217" s="34"/>
      <c r="HJ217" s="34"/>
      <c r="HK217" s="34"/>
      <c r="HL217" s="34"/>
      <c r="HM217" s="34"/>
      <c r="HN217" s="34"/>
      <c r="HO217" s="34"/>
      <c r="HP217" s="34"/>
      <c r="HQ217" s="34"/>
      <c r="HR217" s="34"/>
      <c r="HS217" s="34"/>
      <c r="HT217" s="34"/>
      <c r="HU217" s="34"/>
      <c r="HV217" s="34"/>
      <c r="HW217" s="34"/>
      <c r="HX217" s="34"/>
      <c r="HY217" s="34"/>
      <c r="HZ217" s="34"/>
      <c r="IA217" s="34"/>
      <c r="IB217" s="34"/>
      <c r="IC217" s="34"/>
      <c r="ID217" s="34"/>
      <c r="IE217" s="34"/>
      <c r="IF217" s="34"/>
      <c r="IG217" s="34"/>
      <c r="IH217" s="34"/>
      <c r="II217" s="34"/>
      <c r="IJ217" s="34"/>
      <c r="IK217" s="34"/>
      <c r="IL217" s="34"/>
      <c r="IM217" s="34"/>
      <c r="IN217" s="34"/>
      <c r="IO217" s="34"/>
      <c r="IP217" s="34"/>
      <c r="IQ217" s="34"/>
      <c r="IR217" s="34"/>
      <c r="IS217" s="34"/>
      <c r="IT217" s="34"/>
      <c r="IU217" s="34"/>
      <c r="IV217" s="34"/>
      <c r="IW217" s="34"/>
      <c r="IX217" s="34"/>
      <c r="IY217" s="34"/>
      <c r="IZ217" s="34"/>
      <c r="JA217" s="34"/>
      <c r="JB217" s="34"/>
      <c r="JC217" s="34"/>
      <c r="JD217" s="34"/>
      <c r="JE217" s="34"/>
      <c r="JF217" s="34"/>
      <c r="JG217" s="34"/>
      <c r="JH217" s="34"/>
      <c r="JI217" s="34"/>
      <c r="JJ217" s="34"/>
      <c r="JK217" s="34"/>
      <c r="JL217" s="34"/>
      <c r="JM217" s="34"/>
      <c r="JN217" s="34"/>
      <c r="JO217" s="34"/>
      <c r="JP217" s="34"/>
      <c r="JQ217" s="34"/>
      <c r="JR217" s="34"/>
      <c r="JS217" s="34"/>
      <c r="JT217" s="34"/>
      <c r="JU217" s="34"/>
      <c r="JV217" s="34"/>
      <c r="JW217" s="34"/>
      <c r="JX217" s="34"/>
      <c r="JY217" s="34"/>
      <c r="JZ217" s="34"/>
      <c r="KA217" s="34"/>
      <c r="KB217" s="34"/>
      <c r="KC217" s="34"/>
      <c r="KD217" s="34"/>
      <c r="KE217" s="34"/>
      <c r="KF217" s="34"/>
      <c r="KG217" s="34"/>
      <c r="KH217" s="34"/>
      <c r="KI217" s="34"/>
      <c r="KJ217" s="34"/>
      <c r="KK217" s="34"/>
      <c r="KL217" s="34"/>
      <c r="KM217" s="34"/>
      <c r="KN217" s="34"/>
      <c r="KO217" s="34"/>
      <c r="KP217" s="34"/>
      <c r="KQ217" s="34"/>
      <c r="KR217" s="34"/>
      <c r="KS217" s="34"/>
      <c r="KT217" s="34"/>
      <c r="KU217" s="34"/>
      <c r="KV217" s="34"/>
      <c r="KW217" s="34"/>
      <c r="KX217" s="34"/>
      <c r="KY217" s="34"/>
      <c r="KZ217" s="34"/>
      <c r="LA217" s="34"/>
      <c r="LB217" s="34"/>
      <c r="LC217" s="34"/>
      <c r="LD217" s="34"/>
      <c r="LE217" s="34"/>
      <c r="LF217" s="34"/>
      <c r="LG217" s="34"/>
      <c r="LH217" s="34"/>
      <c r="LI217" s="34"/>
      <c r="LJ217" s="34"/>
      <c r="LK217" s="34"/>
      <c r="LL217" s="34"/>
      <c r="LM217" s="34"/>
      <c r="LN217" s="34"/>
      <c r="LO217" s="34"/>
      <c r="LP217" s="34"/>
      <c r="LQ217" s="34"/>
      <c r="LR217" s="34"/>
      <c r="LS217" s="34"/>
      <c r="LT217" s="34"/>
      <c r="LU217" s="34"/>
      <c r="LV217" s="34"/>
      <c r="LW217" s="34"/>
      <c r="LX217" s="34"/>
      <c r="LY217" s="34"/>
      <c r="LZ217" s="34"/>
      <c r="MA217" s="34"/>
      <c r="MB217" s="34"/>
      <c r="MC217" s="34"/>
      <c r="MD217" s="34"/>
      <c r="ME217" s="34"/>
      <c r="MF217" s="34"/>
      <c r="MG217" s="34"/>
      <c r="MH217" s="34"/>
      <c r="MI217" s="34"/>
      <c r="MJ217" s="34"/>
      <c r="MK217" s="34"/>
      <c r="ML217" s="34"/>
      <c r="MM217" s="34"/>
      <c r="MN217" s="34"/>
      <c r="MO217" s="34"/>
      <c r="MP217" s="34"/>
      <c r="MQ217" s="34"/>
      <c r="MR217" s="34"/>
      <c r="MS217" s="34"/>
      <c r="MT217" s="34"/>
      <c r="MU217" s="34"/>
      <c r="MV217" s="34"/>
      <c r="MW217" s="34"/>
      <c r="MX217" s="34"/>
      <c r="MY217" s="34"/>
      <c r="MZ217" s="34"/>
      <c r="NA217" s="34"/>
      <c r="NB217" s="34"/>
      <c r="NC217" s="34"/>
      <c r="ND217" s="34"/>
      <c r="NE217" s="34"/>
      <c r="NF217" s="34"/>
      <c r="NG217" s="34"/>
      <c r="NH217" s="34"/>
      <c r="NI217" s="34"/>
      <c r="NJ217" s="34"/>
      <c r="NK217" s="34"/>
      <c r="NL217" s="34"/>
      <c r="NM217" s="34"/>
      <c r="NN217" s="34"/>
      <c r="NO217" s="34"/>
      <c r="NP217" s="34"/>
      <c r="NQ217" s="34"/>
      <c r="NR217" s="34"/>
      <c r="NS217" s="34"/>
      <c r="NT217" s="34"/>
      <c r="NU217" s="34"/>
      <c r="NV217" s="34"/>
      <c r="NW217" s="34"/>
      <c r="NX217" s="34"/>
      <c r="NY217" s="34"/>
      <c r="NZ217" s="34"/>
      <c r="OA217" s="34"/>
      <c r="OB217" s="34"/>
      <c r="OC217" s="34"/>
      <c r="OD217" s="34"/>
      <c r="OE217" s="34"/>
      <c r="OF217" s="34"/>
      <c r="OG217" s="34"/>
    </row>
    <row r="218" spans="1:397" s="35" customFormat="1">
      <c r="A218" s="36">
        <v>3026</v>
      </c>
      <c r="B218" s="37" t="s">
        <v>199</v>
      </c>
      <c r="C218" s="27">
        <v>3719518</v>
      </c>
      <c r="D218" s="28">
        <v>3.6348000000000001E-3</v>
      </c>
      <c r="E218" s="27">
        <v>383816.44</v>
      </c>
      <c r="F218" s="63">
        <v>3388852.8498</v>
      </c>
      <c r="G218" s="64">
        <v>3772669.2897999999</v>
      </c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34"/>
      <c r="FB218" s="34"/>
      <c r="FC218" s="34"/>
      <c r="FD218" s="34"/>
      <c r="FE218" s="34"/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  <c r="FZ218" s="34"/>
      <c r="GA218" s="34"/>
      <c r="GB218" s="34"/>
      <c r="GC218" s="34"/>
      <c r="GD218" s="34"/>
      <c r="GE218" s="34"/>
      <c r="GF218" s="34"/>
      <c r="GG218" s="34"/>
      <c r="GH218" s="34"/>
      <c r="GI218" s="34"/>
      <c r="GJ218" s="34"/>
      <c r="GK218" s="34"/>
      <c r="GL218" s="34"/>
      <c r="GM218" s="34"/>
      <c r="GN218" s="34"/>
      <c r="GO218" s="34"/>
      <c r="GP218" s="34"/>
      <c r="GQ218" s="34"/>
      <c r="GR218" s="34"/>
      <c r="GS218" s="34"/>
      <c r="GT218" s="34"/>
      <c r="GU218" s="34"/>
      <c r="GV218" s="34"/>
      <c r="GW218" s="34"/>
      <c r="GX218" s="34"/>
      <c r="GY218" s="34"/>
      <c r="GZ218" s="34"/>
      <c r="HA218" s="34"/>
      <c r="HB218" s="34"/>
      <c r="HC218" s="34"/>
      <c r="HD218" s="34"/>
      <c r="HE218" s="34"/>
      <c r="HF218" s="34"/>
      <c r="HG218" s="34"/>
      <c r="HH218" s="34"/>
      <c r="HI218" s="34"/>
      <c r="HJ218" s="34"/>
      <c r="HK218" s="34"/>
      <c r="HL218" s="34"/>
      <c r="HM218" s="34"/>
      <c r="HN218" s="34"/>
      <c r="HO218" s="34"/>
      <c r="HP218" s="34"/>
      <c r="HQ218" s="34"/>
      <c r="HR218" s="34"/>
      <c r="HS218" s="34"/>
      <c r="HT218" s="34"/>
      <c r="HU218" s="34"/>
      <c r="HV218" s="34"/>
      <c r="HW218" s="34"/>
      <c r="HX218" s="34"/>
      <c r="HY218" s="34"/>
      <c r="HZ218" s="34"/>
      <c r="IA218" s="34"/>
      <c r="IB218" s="34"/>
      <c r="IC218" s="34"/>
      <c r="ID218" s="34"/>
      <c r="IE218" s="34"/>
      <c r="IF218" s="34"/>
      <c r="IG218" s="34"/>
      <c r="IH218" s="34"/>
      <c r="II218" s="34"/>
      <c r="IJ218" s="34"/>
      <c r="IK218" s="34"/>
      <c r="IL218" s="34"/>
      <c r="IM218" s="34"/>
      <c r="IN218" s="34"/>
      <c r="IO218" s="34"/>
      <c r="IP218" s="34"/>
      <c r="IQ218" s="34"/>
      <c r="IR218" s="34"/>
      <c r="IS218" s="34"/>
      <c r="IT218" s="34"/>
      <c r="IU218" s="34"/>
      <c r="IV218" s="34"/>
      <c r="IW218" s="34"/>
      <c r="IX218" s="34"/>
      <c r="IY218" s="34"/>
      <c r="IZ218" s="34"/>
      <c r="JA218" s="34"/>
      <c r="JB218" s="34"/>
      <c r="JC218" s="34"/>
      <c r="JD218" s="34"/>
      <c r="JE218" s="34"/>
      <c r="JF218" s="34"/>
      <c r="JG218" s="34"/>
      <c r="JH218" s="34"/>
      <c r="JI218" s="34"/>
      <c r="JJ218" s="34"/>
      <c r="JK218" s="34"/>
      <c r="JL218" s="34"/>
      <c r="JM218" s="34"/>
      <c r="JN218" s="34"/>
      <c r="JO218" s="34"/>
      <c r="JP218" s="34"/>
      <c r="JQ218" s="34"/>
      <c r="JR218" s="34"/>
      <c r="JS218" s="34"/>
      <c r="JT218" s="34"/>
      <c r="JU218" s="34"/>
      <c r="JV218" s="34"/>
      <c r="JW218" s="34"/>
      <c r="JX218" s="34"/>
      <c r="JY218" s="34"/>
      <c r="JZ218" s="34"/>
      <c r="KA218" s="34"/>
      <c r="KB218" s="34"/>
      <c r="KC218" s="34"/>
      <c r="KD218" s="34"/>
      <c r="KE218" s="34"/>
      <c r="KF218" s="34"/>
      <c r="KG218" s="34"/>
      <c r="KH218" s="34"/>
      <c r="KI218" s="34"/>
      <c r="KJ218" s="34"/>
      <c r="KK218" s="34"/>
      <c r="KL218" s="34"/>
      <c r="KM218" s="34"/>
      <c r="KN218" s="34"/>
      <c r="KO218" s="34"/>
      <c r="KP218" s="34"/>
      <c r="KQ218" s="34"/>
      <c r="KR218" s="34"/>
      <c r="KS218" s="34"/>
      <c r="KT218" s="34"/>
      <c r="KU218" s="34"/>
      <c r="KV218" s="34"/>
      <c r="KW218" s="34"/>
      <c r="KX218" s="34"/>
      <c r="KY218" s="34"/>
      <c r="KZ218" s="34"/>
      <c r="LA218" s="34"/>
      <c r="LB218" s="34"/>
      <c r="LC218" s="34"/>
      <c r="LD218" s="34"/>
      <c r="LE218" s="34"/>
      <c r="LF218" s="34"/>
      <c r="LG218" s="34"/>
      <c r="LH218" s="34"/>
      <c r="LI218" s="34"/>
      <c r="LJ218" s="34"/>
      <c r="LK218" s="34"/>
      <c r="LL218" s="34"/>
      <c r="LM218" s="34"/>
      <c r="LN218" s="34"/>
      <c r="LO218" s="34"/>
      <c r="LP218" s="34"/>
      <c r="LQ218" s="34"/>
      <c r="LR218" s="34"/>
      <c r="LS218" s="34"/>
      <c r="LT218" s="34"/>
      <c r="LU218" s="34"/>
      <c r="LV218" s="34"/>
      <c r="LW218" s="34"/>
      <c r="LX218" s="34"/>
      <c r="LY218" s="34"/>
      <c r="LZ218" s="34"/>
      <c r="MA218" s="34"/>
      <c r="MB218" s="34"/>
      <c r="MC218" s="34"/>
      <c r="MD218" s="34"/>
      <c r="ME218" s="34"/>
      <c r="MF218" s="34"/>
      <c r="MG218" s="34"/>
      <c r="MH218" s="34"/>
      <c r="MI218" s="34"/>
      <c r="MJ218" s="34"/>
      <c r="MK218" s="34"/>
      <c r="ML218" s="34"/>
      <c r="MM218" s="34"/>
      <c r="MN218" s="34"/>
      <c r="MO218" s="34"/>
      <c r="MP218" s="34"/>
      <c r="MQ218" s="34"/>
      <c r="MR218" s="34"/>
      <c r="MS218" s="34"/>
      <c r="MT218" s="34"/>
      <c r="MU218" s="34"/>
      <c r="MV218" s="34"/>
      <c r="MW218" s="34"/>
      <c r="MX218" s="34"/>
      <c r="MY218" s="34"/>
      <c r="MZ218" s="34"/>
      <c r="NA218" s="34"/>
      <c r="NB218" s="34"/>
      <c r="NC218" s="34"/>
      <c r="ND218" s="34"/>
      <c r="NE218" s="34"/>
      <c r="NF218" s="34"/>
      <c r="NG218" s="34"/>
      <c r="NH218" s="34"/>
      <c r="NI218" s="34"/>
      <c r="NJ218" s="34"/>
      <c r="NK218" s="34"/>
      <c r="NL218" s="34"/>
      <c r="NM218" s="34"/>
      <c r="NN218" s="34"/>
      <c r="NO218" s="34"/>
      <c r="NP218" s="34"/>
      <c r="NQ218" s="34"/>
      <c r="NR218" s="34"/>
      <c r="NS218" s="34"/>
      <c r="NT218" s="34"/>
      <c r="NU218" s="34"/>
      <c r="NV218" s="34"/>
      <c r="NW218" s="34"/>
      <c r="NX218" s="34"/>
      <c r="NY218" s="34"/>
      <c r="NZ218" s="34"/>
      <c r="OA218" s="34"/>
      <c r="OB218" s="34"/>
      <c r="OC218" s="34"/>
      <c r="OD218" s="34"/>
      <c r="OE218" s="34"/>
      <c r="OF218" s="34"/>
      <c r="OG218" s="34"/>
    </row>
    <row r="219" spans="1:397" s="35" customFormat="1">
      <c r="A219" s="36">
        <v>3027</v>
      </c>
      <c r="B219" s="37" t="s">
        <v>200</v>
      </c>
      <c r="C219" s="27">
        <v>4447433</v>
      </c>
      <c r="D219" s="28">
        <v>4.3449999999999999E-3</v>
      </c>
      <c r="E219" s="27">
        <v>588442.47</v>
      </c>
      <c r="F219" s="63">
        <v>4052056.2063000002</v>
      </c>
      <c r="G219" s="64">
        <v>4640498.6763000004</v>
      </c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34"/>
      <c r="FB219" s="34"/>
      <c r="FC219" s="34"/>
      <c r="FD219" s="34"/>
      <c r="FE219" s="34"/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  <c r="FZ219" s="34"/>
      <c r="GA219" s="34"/>
      <c r="GB219" s="34"/>
      <c r="GC219" s="34"/>
      <c r="GD219" s="34"/>
      <c r="GE219" s="34"/>
      <c r="GF219" s="34"/>
      <c r="GG219" s="34"/>
      <c r="GH219" s="34"/>
      <c r="GI219" s="34"/>
      <c r="GJ219" s="34"/>
      <c r="GK219" s="34"/>
      <c r="GL219" s="34"/>
      <c r="GM219" s="34"/>
      <c r="GN219" s="34"/>
      <c r="GO219" s="34"/>
      <c r="GP219" s="34"/>
      <c r="GQ219" s="34"/>
      <c r="GR219" s="34"/>
      <c r="GS219" s="34"/>
      <c r="GT219" s="34"/>
      <c r="GU219" s="34"/>
      <c r="GV219" s="34"/>
      <c r="GW219" s="34"/>
      <c r="GX219" s="34"/>
      <c r="GY219" s="34"/>
      <c r="GZ219" s="34"/>
      <c r="HA219" s="34"/>
      <c r="HB219" s="34"/>
      <c r="HC219" s="34"/>
      <c r="HD219" s="34"/>
      <c r="HE219" s="34"/>
      <c r="HF219" s="34"/>
      <c r="HG219" s="34"/>
      <c r="HH219" s="34"/>
      <c r="HI219" s="34"/>
      <c r="HJ219" s="34"/>
      <c r="HK219" s="34"/>
      <c r="HL219" s="34"/>
      <c r="HM219" s="34"/>
      <c r="HN219" s="34"/>
      <c r="HO219" s="34"/>
      <c r="HP219" s="34"/>
      <c r="HQ219" s="34"/>
      <c r="HR219" s="34"/>
      <c r="HS219" s="34"/>
      <c r="HT219" s="34"/>
      <c r="HU219" s="34"/>
      <c r="HV219" s="34"/>
      <c r="HW219" s="34"/>
      <c r="HX219" s="34"/>
      <c r="HY219" s="34"/>
      <c r="HZ219" s="34"/>
      <c r="IA219" s="34"/>
      <c r="IB219" s="34"/>
      <c r="IC219" s="34"/>
      <c r="ID219" s="34"/>
      <c r="IE219" s="34"/>
      <c r="IF219" s="34"/>
      <c r="IG219" s="34"/>
      <c r="IH219" s="34"/>
      <c r="II219" s="34"/>
      <c r="IJ219" s="34"/>
      <c r="IK219" s="34"/>
      <c r="IL219" s="34"/>
      <c r="IM219" s="34"/>
      <c r="IN219" s="34"/>
      <c r="IO219" s="34"/>
      <c r="IP219" s="34"/>
      <c r="IQ219" s="34"/>
      <c r="IR219" s="34"/>
      <c r="IS219" s="34"/>
      <c r="IT219" s="34"/>
      <c r="IU219" s="34"/>
      <c r="IV219" s="34"/>
      <c r="IW219" s="34"/>
      <c r="IX219" s="34"/>
      <c r="IY219" s="34"/>
      <c r="IZ219" s="34"/>
      <c r="JA219" s="34"/>
      <c r="JB219" s="34"/>
      <c r="JC219" s="34"/>
      <c r="JD219" s="34"/>
      <c r="JE219" s="34"/>
      <c r="JF219" s="34"/>
      <c r="JG219" s="34"/>
      <c r="JH219" s="34"/>
      <c r="JI219" s="34"/>
      <c r="JJ219" s="34"/>
      <c r="JK219" s="34"/>
      <c r="JL219" s="34"/>
      <c r="JM219" s="34"/>
      <c r="JN219" s="34"/>
      <c r="JO219" s="34"/>
      <c r="JP219" s="34"/>
      <c r="JQ219" s="34"/>
      <c r="JR219" s="34"/>
      <c r="JS219" s="34"/>
      <c r="JT219" s="34"/>
      <c r="JU219" s="34"/>
      <c r="JV219" s="34"/>
      <c r="JW219" s="34"/>
      <c r="JX219" s="34"/>
      <c r="JY219" s="34"/>
      <c r="JZ219" s="34"/>
      <c r="KA219" s="34"/>
      <c r="KB219" s="34"/>
      <c r="KC219" s="34"/>
      <c r="KD219" s="34"/>
      <c r="KE219" s="34"/>
      <c r="KF219" s="34"/>
      <c r="KG219" s="34"/>
      <c r="KH219" s="34"/>
      <c r="KI219" s="34"/>
      <c r="KJ219" s="34"/>
      <c r="KK219" s="34"/>
      <c r="KL219" s="34"/>
      <c r="KM219" s="34"/>
      <c r="KN219" s="34"/>
      <c r="KO219" s="34"/>
      <c r="KP219" s="34"/>
      <c r="KQ219" s="34"/>
      <c r="KR219" s="34"/>
      <c r="KS219" s="34"/>
      <c r="KT219" s="34"/>
      <c r="KU219" s="34"/>
      <c r="KV219" s="34"/>
      <c r="KW219" s="34"/>
      <c r="KX219" s="34"/>
      <c r="KY219" s="34"/>
      <c r="KZ219" s="34"/>
      <c r="LA219" s="34"/>
      <c r="LB219" s="34"/>
      <c r="LC219" s="34"/>
      <c r="LD219" s="34"/>
      <c r="LE219" s="34"/>
      <c r="LF219" s="34"/>
      <c r="LG219" s="34"/>
      <c r="LH219" s="34"/>
      <c r="LI219" s="34"/>
      <c r="LJ219" s="34"/>
      <c r="LK219" s="34"/>
      <c r="LL219" s="34"/>
      <c r="LM219" s="34"/>
      <c r="LN219" s="34"/>
      <c r="LO219" s="34"/>
      <c r="LP219" s="34"/>
      <c r="LQ219" s="34"/>
      <c r="LR219" s="34"/>
      <c r="LS219" s="34"/>
      <c r="LT219" s="34"/>
      <c r="LU219" s="34"/>
      <c r="LV219" s="34"/>
      <c r="LW219" s="34"/>
      <c r="LX219" s="34"/>
      <c r="LY219" s="34"/>
      <c r="LZ219" s="34"/>
      <c r="MA219" s="34"/>
      <c r="MB219" s="34"/>
      <c r="MC219" s="34"/>
      <c r="MD219" s="34"/>
      <c r="ME219" s="34"/>
      <c r="MF219" s="34"/>
      <c r="MG219" s="34"/>
      <c r="MH219" s="34"/>
      <c r="MI219" s="34"/>
      <c r="MJ219" s="34"/>
      <c r="MK219" s="34"/>
      <c r="ML219" s="34"/>
      <c r="MM219" s="34"/>
      <c r="MN219" s="34"/>
      <c r="MO219" s="34"/>
      <c r="MP219" s="34"/>
      <c r="MQ219" s="34"/>
      <c r="MR219" s="34"/>
      <c r="MS219" s="34"/>
      <c r="MT219" s="34"/>
      <c r="MU219" s="34"/>
      <c r="MV219" s="34"/>
      <c r="MW219" s="34"/>
      <c r="MX219" s="34"/>
      <c r="MY219" s="34"/>
      <c r="MZ219" s="34"/>
      <c r="NA219" s="34"/>
      <c r="NB219" s="34"/>
      <c r="NC219" s="34"/>
      <c r="ND219" s="34"/>
      <c r="NE219" s="34"/>
      <c r="NF219" s="34"/>
      <c r="NG219" s="34"/>
      <c r="NH219" s="34"/>
      <c r="NI219" s="34"/>
      <c r="NJ219" s="34"/>
      <c r="NK219" s="34"/>
      <c r="NL219" s="34"/>
      <c r="NM219" s="34"/>
      <c r="NN219" s="34"/>
      <c r="NO219" s="34"/>
      <c r="NP219" s="34"/>
      <c r="NQ219" s="34"/>
      <c r="NR219" s="34"/>
      <c r="NS219" s="34"/>
      <c r="NT219" s="34"/>
      <c r="NU219" s="34"/>
      <c r="NV219" s="34"/>
      <c r="NW219" s="34"/>
      <c r="NX219" s="34"/>
      <c r="NY219" s="34"/>
      <c r="NZ219" s="34"/>
      <c r="OA219" s="34"/>
      <c r="OB219" s="34"/>
      <c r="OC219" s="34"/>
      <c r="OD219" s="34"/>
      <c r="OE219" s="34"/>
      <c r="OF219" s="34"/>
      <c r="OG219" s="34"/>
    </row>
    <row r="220" spans="1:397" s="35" customFormat="1">
      <c r="A220" s="36">
        <v>3028</v>
      </c>
      <c r="B220" s="37" t="s">
        <v>201</v>
      </c>
      <c r="C220" s="27">
        <v>3615264</v>
      </c>
      <c r="D220" s="28">
        <v>3.5349000000000001E-3</v>
      </c>
      <c r="E220" s="27">
        <v>369468.20999999996</v>
      </c>
      <c r="F220" s="63">
        <v>3293867.0304</v>
      </c>
      <c r="G220" s="64">
        <v>3663335.2404</v>
      </c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34"/>
      <c r="FB220" s="34"/>
      <c r="FC220" s="34"/>
      <c r="FD220" s="34"/>
      <c r="FE220" s="34"/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  <c r="FZ220" s="34"/>
      <c r="GA220" s="34"/>
      <c r="GB220" s="34"/>
      <c r="GC220" s="34"/>
      <c r="GD220" s="34"/>
      <c r="GE220" s="34"/>
      <c r="GF220" s="34"/>
      <c r="GG220" s="34"/>
      <c r="GH220" s="34"/>
      <c r="GI220" s="34"/>
      <c r="GJ220" s="34"/>
      <c r="GK220" s="34"/>
      <c r="GL220" s="34"/>
      <c r="GM220" s="34"/>
      <c r="GN220" s="34"/>
      <c r="GO220" s="34"/>
      <c r="GP220" s="34"/>
      <c r="GQ220" s="34"/>
      <c r="GR220" s="34"/>
      <c r="GS220" s="34"/>
      <c r="GT220" s="34"/>
      <c r="GU220" s="34"/>
      <c r="GV220" s="34"/>
      <c r="GW220" s="34"/>
      <c r="GX220" s="34"/>
      <c r="GY220" s="34"/>
      <c r="GZ220" s="34"/>
      <c r="HA220" s="34"/>
      <c r="HB220" s="34"/>
      <c r="HC220" s="34"/>
      <c r="HD220" s="34"/>
      <c r="HE220" s="34"/>
      <c r="HF220" s="34"/>
      <c r="HG220" s="34"/>
      <c r="HH220" s="34"/>
      <c r="HI220" s="34"/>
      <c r="HJ220" s="34"/>
      <c r="HK220" s="34"/>
      <c r="HL220" s="34"/>
      <c r="HM220" s="34"/>
      <c r="HN220" s="34"/>
      <c r="HO220" s="34"/>
      <c r="HP220" s="34"/>
      <c r="HQ220" s="34"/>
      <c r="HR220" s="34"/>
      <c r="HS220" s="34"/>
      <c r="HT220" s="34"/>
      <c r="HU220" s="34"/>
      <c r="HV220" s="34"/>
      <c r="HW220" s="34"/>
      <c r="HX220" s="34"/>
      <c r="HY220" s="34"/>
      <c r="HZ220" s="34"/>
      <c r="IA220" s="34"/>
      <c r="IB220" s="34"/>
      <c r="IC220" s="34"/>
      <c r="ID220" s="34"/>
      <c r="IE220" s="34"/>
      <c r="IF220" s="34"/>
      <c r="IG220" s="34"/>
      <c r="IH220" s="34"/>
      <c r="II220" s="34"/>
      <c r="IJ220" s="34"/>
      <c r="IK220" s="34"/>
      <c r="IL220" s="34"/>
      <c r="IM220" s="34"/>
      <c r="IN220" s="34"/>
      <c r="IO220" s="34"/>
      <c r="IP220" s="34"/>
      <c r="IQ220" s="34"/>
      <c r="IR220" s="34"/>
      <c r="IS220" s="34"/>
      <c r="IT220" s="34"/>
      <c r="IU220" s="34"/>
      <c r="IV220" s="34"/>
      <c r="IW220" s="34"/>
      <c r="IX220" s="34"/>
      <c r="IY220" s="34"/>
      <c r="IZ220" s="34"/>
      <c r="JA220" s="34"/>
      <c r="JB220" s="34"/>
      <c r="JC220" s="34"/>
      <c r="JD220" s="34"/>
      <c r="JE220" s="34"/>
      <c r="JF220" s="34"/>
      <c r="JG220" s="34"/>
      <c r="JH220" s="34"/>
      <c r="JI220" s="34"/>
      <c r="JJ220" s="34"/>
      <c r="JK220" s="34"/>
      <c r="JL220" s="34"/>
      <c r="JM220" s="34"/>
      <c r="JN220" s="34"/>
      <c r="JO220" s="34"/>
      <c r="JP220" s="34"/>
      <c r="JQ220" s="34"/>
      <c r="JR220" s="34"/>
      <c r="JS220" s="34"/>
      <c r="JT220" s="34"/>
      <c r="JU220" s="34"/>
      <c r="JV220" s="34"/>
      <c r="JW220" s="34"/>
      <c r="JX220" s="34"/>
      <c r="JY220" s="34"/>
      <c r="JZ220" s="34"/>
      <c r="KA220" s="34"/>
      <c r="KB220" s="34"/>
      <c r="KC220" s="34"/>
      <c r="KD220" s="34"/>
      <c r="KE220" s="34"/>
      <c r="KF220" s="34"/>
      <c r="KG220" s="34"/>
      <c r="KH220" s="34"/>
      <c r="KI220" s="34"/>
      <c r="KJ220" s="34"/>
      <c r="KK220" s="34"/>
      <c r="KL220" s="34"/>
      <c r="KM220" s="34"/>
      <c r="KN220" s="34"/>
      <c r="KO220" s="34"/>
      <c r="KP220" s="34"/>
      <c r="KQ220" s="34"/>
      <c r="KR220" s="34"/>
      <c r="KS220" s="34"/>
      <c r="KT220" s="34"/>
      <c r="KU220" s="34"/>
      <c r="KV220" s="34"/>
      <c r="KW220" s="34"/>
      <c r="KX220" s="34"/>
      <c r="KY220" s="34"/>
      <c r="KZ220" s="34"/>
      <c r="LA220" s="34"/>
      <c r="LB220" s="34"/>
      <c r="LC220" s="34"/>
      <c r="LD220" s="34"/>
      <c r="LE220" s="34"/>
      <c r="LF220" s="34"/>
      <c r="LG220" s="34"/>
      <c r="LH220" s="34"/>
      <c r="LI220" s="34"/>
      <c r="LJ220" s="34"/>
      <c r="LK220" s="34"/>
      <c r="LL220" s="34"/>
      <c r="LM220" s="34"/>
      <c r="LN220" s="34"/>
      <c r="LO220" s="34"/>
      <c r="LP220" s="34"/>
      <c r="LQ220" s="34"/>
      <c r="LR220" s="34"/>
      <c r="LS220" s="34"/>
      <c r="LT220" s="34"/>
      <c r="LU220" s="34"/>
      <c r="LV220" s="34"/>
      <c r="LW220" s="34"/>
      <c r="LX220" s="34"/>
      <c r="LY220" s="34"/>
      <c r="LZ220" s="34"/>
      <c r="MA220" s="34"/>
      <c r="MB220" s="34"/>
      <c r="MC220" s="34"/>
      <c r="MD220" s="34"/>
      <c r="ME220" s="34"/>
      <c r="MF220" s="34"/>
      <c r="MG220" s="34"/>
      <c r="MH220" s="34"/>
      <c r="MI220" s="34"/>
      <c r="MJ220" s="34"/>
      <c r="MK220" s="34"/>
      <c r="ML220" s="34"/>
      <c r="MM220" s="34"/>
      <c r="MN220" s="34"/>
      <c r="MO220" s="34"/>
      <c r="MP220" s="34"/>
      <c r="MQ220" s="34"/>
      <c r="MR220" s="34"/>
      <c r="MS220" s="34"/>
      <c r="MT220" s="34"/>
      <c r="MU220" s="34"/>
      <c r="MV220" s="34"/>
      <c r="MW220" s="34"/>
      <c r="MX220" s="34"/>
      <c r="MY220" s="34"/>
      <c r="MZ220" s="34"/>
      <c r="NA220" s="34"/>
      <c r="NB220" s="34"/>
      <c r="NC220" s="34"/>
      <c r="ND220" s="34"/>
      <c r="NE220" s="34"/>
      <c r="NF220" s="34"/>
      <c r="NG220" s="34"/>
      <c r="NH220" s="34"/>
      <c r="NI220" s="34"/>
      <c r="NJ220" s="34"/>
      <c r="NK220" s="34"/>
      <c r="NL220" s="34"/>
      <c r="NM220" s="34"/>
      <c r="NN220" s="34"/>
      <c r="NO220" s="34"/>
      <c r="NP220" s="34"/>
      <c r="NQ220" s="34"/>
      <c r="NR220" s="34"/>
      <c r="NS220" s="34"/>
      <c r="NT220" s="34"/>
      <c r="NU220" s="34"/>
      <c r="NV220" s="34"/>
      <c r="NW220" s="34"/>
      <c r="NX220" s="34"/>
      <c r="NY220" s="34"/>
      <c r="NZ220" s="34"/>
      <c r="OA220" s="34"/>
      <c r="OB220" s="34"/>
      <c r="OC220" s="34"/>
      <c r="OD220" s="34"/>
      <c r="OE220" s="34"/>
      <c r="OF220" s="34"/>
      <c r="OG220" s="34"/>
    </row>
    <row r="221" spans="1:397" s="35" customFormat="1">
      <c r="A221" s="36">
        <v>3029</v>
      </c>
      <c r="B221" s="37" t="s">
        <v>202</v>
      </c>
      <c r="C221" s="27">
        <v>2393848</v>
      </c>
      <c r="D221" s="28">
        <v>2.3368E-3</v>
      </c>
      <c r="E221" s="27">
        <v>184555.78999999998</v>
      </c>
      <c r="F221" s="63">
        <v>2181034.9128</v>
      </c>
      <c r="G221" s="64">
        <v>2365590.7028000001</v>
      </c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34"/>
      <c r="FB221" s="34"/>
      <c r="FC221" s="34"/>
      <c r="FD221" s="34"/>
      <c r="FE221" s="34"/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  <c r="FZ221" s="34"/>
      <c r="GA221" s="34"/>
      <c r="GB221" s="34"/>
      <c r="GC221" s="34"/>
      <c r="GD221" s="34"/>
      <c r="GE221" s="34"/>
      <c r="GF221" s="34"/>
      <c r="GG221" s="34"/>
      <c r="GH221" s="34"/>
      <c r="GI221" s="34"/>
      <c r="GJ221" s="34"/>
      <c r="GK221" s="34"/>
      <c r="GL221" s="34"/>
      <c r="GM221" s="34"/>
      <c r="GN221" s="34"/>
      <c r="GO221" s="34"/>
      <c r="GP221" s="34"/>
      <c r="GQ221" s="34"/>
      <c r="GR221" s="34"/>
      <c r="GS221" s="34"/>
      <c r="GT221" s="34"/>
      <c r="GU221" s="34"/>
      <c r="GV221" s="34"/>
      <c r="GW221" s="34"/>
      <c r="GX221" s="34"/>
      <c r="GY221" s="34"/>
      <c r="GZ221" s="34"/>
      <c r="HA221" s="34"/>
      <c r="HB221" s="34"/>
      <c r="HC221" s="34"/>
      <c r="HD221" s="34"/>
      <c r="HE221" s="34"/>
      <c r="HF221" s="34"/>
      <c r="HG221" s="34"/>
      <c r="HH221" s="34"/>
      <c r="HI221" s="34"/>
      <c r="HJ221" s="34"/>
      <c r="HK221" s="34"/>
      <c r="HL221" s="34"/>
      <c r="HM221" s="34"/>
      <c r="HN221" s="34"/>
      <c r="HO221" s="34"/>
      <c r="HP221" s="34"/>
      <c r="HQ221" s="34"/>
      <c r="HR221" s="34"/>
      <c r="HS221" s="34"/>
      <c r="HT221" s="34"/>
      <c r="HU221" s="34"/>
      <c r="HV221" s="34"/>
      <c r="HW221" s="34"/>
      <c r="HX221" s="34"/>
      <c r="HY221" s="34"/>
      <c r="HZ221" s="34"/>
      <c r="IA221" s="34"/>
      <c r="IB221" s="34"/>
      <c r="IC221" s="34"/>
      <c r="ID221" s="34"/>
      <c r="IE221" s="34"/>
      <c r="IF221" s="34"/>
      <c r="IG221" s="34"/>
      <c r="IH221" s="34"/>
      <c r="II221" s="34"/>
      <c r="IJ221" s="34"/>
      <c r="IK221" s="34"/>
      <c r="IL221" s="34"/>
      <c r="IM221" s="34"/>
      <c r="IN221" s="34"/>
      <c r="IO221" s="34"/>
      <c r="IP221" s="34"/>
      <c r="IQ221" s="34"/>
      <c r="IR221" s="34"/>
      <c r="IS221" s="34"/>
      <c r="IT221" s="34"/>
      <c r="IU221" s="34"/>
      <c r="IV221" s="34"/>
      <c r="IW221" s="34"/>
      <c r="IX221" s="34"/>
      <c r="IY221" s="34"/>
      <c r="IZ221" s="34"/>
      <c r="JA221" s="34"/>
      <c r="JB221" s="34"/>
      <c r="JC221" s="34"/>
      <c r="JD221" s="34"/>
      <c r="JE221" s="34"/>
      <c r="JF221" s="34"/>
      <c r="JG221" s="34"/>
      <c r="JH221" s="34"/>
      <c r="JI221" s="34"/>
      <c r="JJ221" s="34"/>
      <c r="JK221" s="34"/>
      <c r="JL221" s="34"/>
      <c r="JM221" s="34"/>
      <c r="JN221" s="34"/>
      <c r="JO221" s="34"/>
      <c r="JP221" s="34"/>
      <c r="JQ221" s="34"/>
      <c r="JR221" s="34"/>
      <c r="JS221" s="34"/>
      <c r="JT221" s="34"/>
      <c r="JU221" s="34"/>
      <c r="JV221" s="34"/>
      <c r="JW221" s="34"/>
      <c r="JX221" s="34"/>
      <c r="JY221" s="34"/>
      <c r="JZ221" s="34"/>
      <c r="KA221" s="34"/>
      <c r="KB221" s="34"/>
      <c r="KC221" s="34"/>
      <c r="KD221" s="34"/>
      <c r="KE221" s="34"/>
      <c r="KF221" s="34"/>
      <c r="KG221" s="34"/>
      <c r="KH221" s="34"/>
      <c r="KI221" s="34"/>
      <c r="KJ221" s="34"/>
      <c r="KK221" s="34"/>
      <c r="KL221" s="34"/>
      <c r="KM221" s="34"/>
      <c r="KN221" s="34"/>
      <c r="KO221" s="34"/>
      <c r="KP221" s="34"/>
      <c r="KQ221" s="34"/>
      <c r="KR221" s="34"/>
      <c r="KS221" s="34"/>
      <c r="KT221" s="34"/>
      <c r="KU221" s="34"/>
      <c r="KV221" s="34"/>
      <c r="KW221" s="34"/>
      <c r="KX221" s="34"/>
      <c r="KY221" s="34"/>
      <c r="KZ221" s="34"/>
      <c r="LA221" s="34"/>
      <c r="LB221" s="34"/>
      <c r="LC221" s="34"/>
      <c r="LD221" s="34"/>
      <c r="LE221" s="34"/>
      <c r="LF221" s="34"/>
      <c r="LG221" s="34"/>
      <c r="LH221" s="34"/>
      <c r="LI221" s="34"/>
      <c r="LJ221" s="34"/>
      <c r="LK221" s="34"/>
      <c r="LL221" s="34"/>
      <c r="LM221" s="34"/>
      <c r="LN221" s="34"/>
      <c r="LO221" s="34"/>
      <c r="LP221" s="34"/>
      <c r="LQ221" s="34"/>
      <c r="LR221" s="34"/>
      <c r="LS221" s="34"/>
      <c r="LT221" s="34"/>
      <c r="LU221" s="34"/>
      <c r="LV221" s="34"/>
      <c r="LW221" s="34"/>
      <c r="LX221" s="34"/>
      <c r="LY221" s="34"/>
      <c r="LZ221" s="34"/>
      <c r="MA221" s="34"/>
      <c r="MB221" s="34"/>
      <c r="MC221" s="34"/>
      <c r="MD221" s="34"/>
      <c r="ME221" s="34"/>
      <c r="MF221" s="34"/>
      <c r="MG221" s="34"/>
      <c r="MH221" s="34"/>
      <c r="MI221" s="34"/>
      <c r="MJ221" s="34"/>
      <c r="MK221" s="34"/>
      <c r="ML221" s="34"/>
      <c r="MM221" s="34"/>
      <c r="MN221" s="34"/>
      <c r="MO221" s="34"/>
      <c r="MP221" s="34"/>
      <c r="MQ221" s="34"/>
      <c r="MR221" s="34"/>
      <c r="MS221" s="34"/>
      <c r="MT221" s="34"/>
      <c r="MU221" s="34"/>
      <c r="MV221" s="34"/>
      <c r="MW221" s="34"/>
      <c r="MX221" s="34"/>
      <c r="MY221" s="34"/>
      <c r="MZ221" s="34"/>
      <c r="NA221" s="34"/>
      <c r="NB221" s="34"/>
      <c r="NC221" s="34"/>
      <c r="ND221" s="34"/>
      <c r="NE221" s="34"/>
      <c r="NF221" s="34"/>
      <c r="NG221" s="34"/>
      <c r="NH221" s="34"/>
      <c r="NI221" s="34"/>
      <c r="NJ221" s="34"/>
      <c r="NK221" s="34"/>
      <c r="NL221" s="34"/>
      <c r="NM221" s="34"/>
      <c r="NN221" s="34"/>
      <c r="NO221" s="34"/>
      <c r="NP221" s="34"/>
      <c r="NQ221" s="34"/>
      <c r="NR221" s="34"/>
      <c r="NS221" s="34"/>
      <c r="NT221" s="34"/>
      <c r="NU221" s="34"/>
      <c r="NV221" s="34"/>
      <c r="NW221" s="34"/>
      <c r="NX221" s="34"/>
      <c r="NY221" s="34"/>
      <c r="NZ221" s="34"/>
      <c r="OA221" s="34"/>
      <c r="OB221" s="34"/>
      <c r="OC221" s="34"/>
      <c r="OD221" s="34"/>
      <c r="OE221" s="34"/>
      <c r="OF221" s="34"/>
      <c r="OG221" s="34"/>
    </row>
    <row r="222" spans="1:397" s="35" customFormat="1">
      <c r="A222" s="36">
        <v>3030</v>
      </c>
      <c r="B222" s="37" t="s">
        <v>203</v>
      </c>
      <c r="C222" s="27">
        <v>482604</v>
      </c>
      <c r="D222" s="28">
        <v>4.7189999999999998E-4</v>
      </c>
      <c r="E222" s="27">
        <v>52673.85</v>
      </c>
      <c r="F222" s="63">
        <v>439700.50440000003</v>
      </c>
      <c r="G222" s="64">
        <v>492374.35440000001</v>
      </c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34"/>
      <c r="FB222" s="34"/>
      <c r="FC222" s="34"/>
      <c r="FD222" s="34"/>
      <c r="FE222" s="34"/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  <c r="FZ222" s="34"/>
      <c r="GA222" s="34"/>
      <c r="GB222" s="34"/>
      <c r="GC222" s="34"/>
      <c r="GD222" s="34"/>
      <c r="GE222" s="34"/>
      <c r="GF222" s="34"/>
      <c r="GG222" s="34"/>
      <c r="GH222" s="34"/>
      <c r="GI222" s="34"/>
      <c r="GJ222" s="34"/>
      <c r="GK222" s="34"/>
      <c r="GL222" s="34"/>
      <c r="GM222" s="34"/>
      <c r="GN222" s="34"/>
      <c r="GO222" s="34"/>
      <c r="GP222" s="34"/>
      <c r="GQ222" s="34"/>
      <c r="GR222" s="34"/>
      <c r="GS222" s="34"/>
      <c r="GT222" s="34"/>
      <c r="GU222" s="34"/>
      <c r="GV222" s="34"/>
      <c r="GW222" s="34"/>
      <c r="GX222" s="34"/>
      <c r="GY222" s="34"/>
      <c r="GZ222" s="34"/>
      <c r="HA222" s="34"/>
      <c r="HB222" s="34"/>
      <c r="HC222" s="34"/>
      <c r="HD222" s="34"/>
      <c r="HE222" s="34"/>
      <c r="HF222" s="34"/>
      <c r="HG222" s="34"/>
      <c r="HH222" s="34"/>
      <c r="HI222" s="34"/>
      <c r="HJ222" s="34"/>
      <c r="HK222" s="34"/>
      <c r="HL222" s="34"/>
      <c r="HM222" s="34"/>
      <c r="HN222" s="34"/>
      <c r="HO222" s="34"/>
      <c r="HP222" s="34"/>
      <c r="HQ222" s="34"/>
      <c r="HR222" s="34"/>
      <c r="HS222" s="34"/>
      <c r="HT222" s="34"/>
      <c r="HU222" s="34"/>
      <c r="HV222" s="34"/>
      <c r="HW222" s="34"/>
      <c r="HX222" s="34"/>
      <c r="HY222" s="34"/>
      <c r="HZ222" s="34"/>
      <c r="IA222" s="34"/>
      <c r="IB222" s="34"/>
      <c r="IC222" s="34"/>
      <c r="ID222" s="34"/>
      <c r="IE222" s="34"/>
      <c r="IF222" s="34"/>
      <c r="IG222" s="34"/>
      <c r="IH222" s="34"/>
      <c r="II222" s="34"/>
      <c r="IJ222" s="34"/>
      <c r="IK222" s="34"/>
      <c r="IL222" s="34"/>
      <c r="IM222" s="34"/>
      <c r="IN222" s="34"/>
      <c r="IO222" s="34"/>
      <c r="IP222" s="34"/>
      <c r="IQ222" s="34"/>
      <c r="IR222" s="34"/>
      <c r="IS222" s="34"/>
      <c r="IT222" s="34"/>
      <c r="IU222" s="34"/>
      <c r="IV222" s="34"/>
      <c r="IW222" s="34"/>
      <c r="IX222" s="34"/>
      <c r="IY222" s="34"/>
      <c r="IZ222" s="34"/>
      <c r="JA222" s="34"/>
      <c r="JB222" s="34"/>
      <c r="JC222" s="34"/>
      <c r="JD222" s="34"/>
      <c r="JE222" s="34"/>
      <c r="JF222" s="34"/>
      <c r="JG222" s="34"/>
      <c r="JH222" s="34"/>
      <c r="JI222" s="34"/>
      <c r="JJ222" s="34"/>
      <c r="JK222" s="34"/>
      <c r="JL222" s="34"/>
      <c r="JM222" s="34"/>
      <c r="JN222" s="34"/>
      <c r="JO222" s="34"/>
      <c r="JP222" s="34"/>
      <c r="JQ222" s="34"/>
      <c r="JR222" s="34"/>
      <c r="JS222" s="34"/>
      <c r="JT222" s="34"/>
      <c r="JU222" s="34"/>
      <c r="JV222" s="34"/>
      <c r="JW222" s="34"/>
      <c r="JX222" s="34"/>
      <c r="JY222" s="34"/>
      <c r="JZ222" s="34"/>
      <c r="KA222" s="34"/>
      <c r="KB222" s="34"/>
      <c r="KC222" s="34"/>
      <c r="KD222" s="34"/>
      <c r="KE222" s="34"/>
      <c r="KF222" s="34"/>
      <c r="KG222" s="34"/>
      <c r="KH222" s="34"/>
      <c r="KI222" s="34"/>
      <c r="KJ222" s="34"/>
      <c r="KK222" s="34"/>
      <c r="KL222" s="34"/>
      <c r="KM222" s="34"/>
      <c r="KN222" s="34"/>
      <c r="KO222" s="34"/>
      <c r="KP222" s="34"/>
      <c r="KQ222" s="34"/>
      <c r="KR222" s="34"/>
      <c r="KS222" s="34"/>
      <c r="KT222" s="34"/>
      <c r="KU222" s="34"/>
      <c r="KV222" s="34"/>
      <c r="KW222" s="34"/>
      <c r="KX222" s="34"/>
      <c r="KY222" s="34"/>
      <c r="KZ222" s="34"/>
      <c r="LA222" s="34"/>
      <c r="LB222" s="34"/>
      <c r="LC222" s="34"/>
      <c r="LD222" s="34"/>
      <c r="LE222" s="34"/>
      <c r="LF222" s="34"/>
      <c r="LG222" s="34"/>
      <c r="LH222" s="34"/>
      <c r="LI222" s="34"/>
      <c r="LJ222" s="34"/>
      <c r="LK222" s="34"/>
      <c r="LL222" s="34"/>
      <c r="LM222" s="34"/>
      <c r="LN222" s="34"/>
      <c r="LO222" s="34"/>
      <c r="LP222" s="34"/>
      <c r="LQ222" s="34"/>
      <c r="LR222" s="34"/>
      <c r="LS222" s="34"/>
      <c r="LT222" s="34"/>
      <c r="LU222" s="34"/>
      <c r="LV222" s="34"/>
      <c r="LW222" s="34"/>
      <c r="LX222" s="34"/>
      <c r="LY222" s="34"/>
      <c r="LZ222" s="34"/>
      <c r="MA222" s="34"/>
      <c r="MB222" s="34"/>
      <c r="MC222" s="34"/>
      <c r="MD222" s="34"/>
      <c r="ME222" s="34"/>
      <c r="MF222" s="34"/>
      <c r="MG222" s="34"/>
      <c r="MH222" s="34"/>
      <c r="MI222" s="34"/>
      <c r="MJ222" s="34"/>
      <c r="MK222" s="34"/>
      <c r="ML222" s="34"/>
      <c r="MM222" s="34"/>
      <c r="MN222" s="34"/>
      <c r="MO222" s="34"/>
      <c r="MP222" s="34"/>
      <c r="MQ222" s="34"/>
      <c r="MR222" s="34"/>
      <c r="MS222" s="34"/>
      <c r="MT222" s="34"/>
      <c r="MU222" s="34"/>
      <c r="MV222" s="34"/>
      <c r="MW222" s="34"/>
      <c r="MX222" s="34"/>
      <c r="MY222" s="34"/>
      <c r="MZ222" s="34"/>
      <c r="NA222" s="34"/>
      <c r="NB222" s="34"/>
      <c r="NC222" s="34"/>
      <c r="ND222" s="34"/>
      <c r="NE222" s="34"/>
      <c r="NF222" s="34"/>
      <c r="NG222" s="34"/>
      <c r="NH222" s="34"/>
      <c r="NI222" s="34"/>
      <c r="NJ222" s="34"/>
      <c r="NK222" s="34"/>
      <c r="NL222" s="34"/>
      <c r="NM222" s="34"/>
      <c r="NN222" s="34"/>
      <c r="NO222" s="34"/>
      <c r="NP222" s="34"/>
      <c r="NQ222" s="34"/>
      <c r="NR222" s="34"/>
      <c r="NS222" s="34"/>
      <c r="NT222" s="34"/>
      <c r="NU222" s="34"/>
      <c r="NV222" s="34"/>
      <c r="NW222" s="34"/>
      <c r="NX222" s="34"/>
      <c r="NY222" s="34"/>
      <c r="NZ222" s="34"/>
      <c r="OA222" s="34"/>
      <c r="OB222" s="34"/>
      <c r="OC222" s="34"/>
      <c r="OD222" s="34"/>
      <c r="OE222" s="34"/>
      <c r="OF222" s="34"/>
      <c r="OG222" s="34"/>
    </row>
    <row r="223" spans="1:397" s="35" customFormat="1">
      <c r="A223" s="36">
        <v>3031</v>
      </c>
      <c r="B223" s="37" t="s">
        <v>204</v>
      </c>
      <c r="C223" s="27">
        <v>4890001</v>
      </c>
      <c r="D223" s="28">
        <v>4.7813999999999999E-3</v>
      </c>
      <c r="E223" s="27">
        <v>295012.41000000003</v>
      </c>
      <c r="F223" s="63">
        <v>4455279.9111000001</v>
      </c>
      <c r="G223" s="64">
        <v>4750292.3211000003</v>
      </c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34"/>
      <c r="FB223" s="34"/>
      <c r="FC223" s="34"/>
      <c r="FD223" s="34"/>
      <c r="FE223" s="34"/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  <c r="FZ223" s="34"/>
      <c r="GA223" s="34"/>
      <c r="GB223" s="34"/>
      <c r="GC223" s="34"/>
      <c r="GD223" s="34"/>
      <c r="GE223" s="34"/>
      <c r="GF223" s="34"/>
      <c r="GG223" s="34"/>
      <c r="GH223" s="34"/>
      <c r="GI223" s="34"/>
      <c r="GJ223" s="34"/>
      <c r="GK223" s="34"/>
      <c r="GL223" s="34"/>
      <c r="GM223" s="34"/>
      <c r="GN223" s="34"/>
      <c r="GO223" s="34"/>
      <c r="GP223" s="34"/>
      <c r="GQ223" s="34"/>
      <c r="GR223" s="34"/>
      <c r="GS223" s="34"/>
      <c r="GT223" s="34"/>
      <c r="GU223" s="34"/>
      <c r="GV223" s="34"/>
      <c r="GW223" s="34"/>
      <c r="GX223" s="34"/>
      <c r="GY223" s="34"/>
      <c r="GZ223" s="34"/>
      <c r="HA223" s="34"/>
      <c r="HB223" s="34"/>
      <c r="HC223" s="34"/>
      <c r="HD223" s="34"/>
      <c r="HE223" s="34"/>
      <c r="HF223" s="34"/>
      <c r="HG223" s="34"/>
      <c r="HH223" s="34"/>
      <c r="HI223" s="34"/>
      <c r="HJ223" s="34"/>
      <c r="HK223" s="34"/>
      <c r="HL223" s="34"/>
      <c r="HM223" s="34"/>
      <c r="HN223" s="34"/>
      <c r="HO223" s="34"/>
      <c r="HP223" s="34"/>
      <c r="HQ223" s="34"/>
      <c r="HR223" s="34"/>
      <c r="HS223" s="34"/>
      <c r="HT223" s="34"/>
      <c r="HU223" s="34"/>
      <c r="HV223" s="34"/>
      <c r="HW223" s="34"/>
      <c r="HX223" s="34"/>
      <c r="HY223" s="34"/>
      <c r="HZ223" s="34"/>
      <c r="IA223" s="34"/>
      <c r="IB223" s="34"/>
      <c r="IC223" s="34"/>
      <c r="ID223" s="34"/>
      <c r="IE223" s="34"/>
      <c r="IF223" s="34"/>
      <c r="IG223" s="34"/>
      <c r="IH223" s="34"/>
      <c r="II223" s="34"/>
      <c r="IJ223" s="34"/>
      <c r="IK223" s="34"/>
      <c r="IL223" s="34"/>
      <c r="IM223" s="34"/>
      <c r="IN223" s="34"/>
      <c r="IO223" s="34"/>
      <c r="IP223" s="34"/>
      <c r="IQ223" s="34"/>
      <c r="IR223" s="34"/>
      <c r="IS223" s="34"/>
      <c r="IT223" s="34"/>
      <c r="IU223" s="34"/>
      <c r="IV223" s="34"/>
      <c r="IW223" s="34"/>
      <c r="IX223" s="34"/>
      <c r="IY223" s="34"/>
      <c r="IZ223" s="34"/>
      <c r="JA223" s="34"/>
      <c r="JB223" s="34"/>
      <c r="JC223" s="34"/>
      <c r="JD223" s="34"/>
      <c r="JE223" s="34"/>
      <c r="JF223" s="34"/>
      <c r="JG223" s="34"/>
      <c r="JH223" s="34"/>
      <c r="JI223" s="34"/>
      <c r="JJ223" s="34"/>
      <c r="JK223" s="34"/>
      <c r="JL223" s="34"/>
      <c r="JM223" s="34"/>
      <c r="JN223" s="34"/>
      <c r="JO223" s="34"/>
      <c r="JP223" s="34"/>
      <c r="JQ223" s="34"/>
      <c r="JR223" s="34"/>
      <c r="JS223" s="34"/>
      <c r="JT223" s="34"/>
      <c r="JU223" s="34"/>
      <c r="JV223" s="34"/>
      <c r="JW223" s="34"/>
      <c r="JX223" s="34"/>
      <c r="JY223" s="34"/>
      <c r="JZ223" s="34"/>
      <c r="KA223" s="34"/>
      <c r="KB223" s="34"/>
      <c r="KC223" s="34"/>
      <c r="KD223" s="34"/>
      <c r="KE223" s="34"/>
      <c r="KF223" s="34"/>
      <c r="KG223" s="34"/>
      <c r="KH223" s="34"/>
      <c r="KI223" s="34"/>
      <c r="KJ223" s="34"/>
      <c r="KK223" s="34"/>
      <c r="KL223" s="34"/>
      <c r="KM223" s="34"/>
      <c r="KN223" s="34"/>
      <c r="KO223" s="34"/>
      <c r="KP223" s="34"/>
      <c r="KQ223" s="34"/>
      <c r="KR223" s="34"/>
      <c r="KS223" s="34"/>
      <c r="KT223" s="34"/>
      <c r="KU223" s="34"/>
      <c r="KV223" s="34"/>
      <c r="KW223" s="34"/>
      <c r="KX223" s="34"/>
      <c r="KY223" s="34"/>
      <c r="KZ223" s="34"/>
      <c r="LA223" s="34"/>
      <c r="LB223" s="34"/>
      <c r="LC223" s="34"/>
      <c r="LD223" s="34"/>
      <c r="LE223" s="34"/>
      <c r="LF223" s="34"/>
      <c r="LG223" s="34"/>
      <c r="LH223" s="34"/>
      <c r="LI223" s="34"/>
      <c r="LJ223" s="34"/>
      <c r="LK223" s="34"/>
      <c r="LL223" s="34"/>
      <c r="LM223" s="34"/>
      <c r="LN223" s="34"/>
      <c r="LO223" s="34"/>
      <c r="LP223" s="34"/>
      <c r="LQ223" s="34"/>
      <c r="LR223" s="34"/>
      <c r="LS223" s="34"/>
      <c r="LT223" s="34"/>
      <c r="LU223" s="34"/>
      <c r="LV223" s="34"/>
      <c r="LW223" s="34"/>
      <c r="LX223" s="34"/>
      <c r="LY223" s="34"/>
      <c r="LZ223" s="34"/>
      <c r="MA223" s="34"/>
      <c r="MB223" s="34"/>
      <c r="MC223" s="34"/>
      <c r="MD223" s="34"/>
      <c r="ME223" s="34"/>
      <c r="MF223" s="34"/>
      <c r="MG223" s="34"/>
      <c r="MH223" s="34"/>
      <c r="MI223" s="34"/>
      <c r="MJ223" s="34"/>
      <c r="MK223" s="34"/>
      <c r="ML223" s="34"/>
      <c r="MM223" s="34"/>
      <c r="MN223" s="34"/>
      <c r="MO223" s="34"/>
      <c r="MP223" s="34"/>
      <c r="MQ223" s="34"/>
      <c r="MR223" s="34"/>
      <c r="MS223" s="34"/>
      <c r="MT223" s="34"/>
      <c r="MU223" s="34"/>
      <c r="MV223" s="34"/>
      <c r="MW223" s="34"/>
      <c r="MX223" s="34"/>
      <c r="MY223" s="34"/>
      <c r="MZ223" s="34"/>
      <c r="NA223" s="34"/>
      <c r="NB223" s="34"/>
      <c r="NC223" s="34"/>
      <c r="ND223" s="34"/>
      <c r="NE223" s="34"/>
      <c r="NF223" s="34"/>
      <c r="NG223" s="34"/>
      <c r="NH223" s="34"/>
      <c r="NI223" s="34"/>
      <c r="NJ223" s="34"/>
      <c r="NK223" s="34"/>
      <c r="NL223" s="34"/>
      <c r="NM223" s="34"/>
      <c r="NN223" s="34"/>
      <c r="NO223" s="34"/>
      <c r="NP223" s="34"/>
      <c r="NQ223" s="34"/>
      <c r="NR223" s="34"/>
      <c r="NS223" s="34"/>
      <c r="NT223" s="34"/>
      <c r="NU223" s="34"/>
      <c r="NV223" s="34"/>
      <c r="NW223" s="34"/>
      <c r="NX223" s="34"/>
      <c r="NY223" s="34"/>
      <c r="NZ223" s="34"/>
      <c r="OA223" s="34"/>
      <c r="OB223" s="34"/>
      <c r="OC223" s="34"/>
      <c r="OD223" s="34"/>
      <c r="OE223" s="34"/>
      <c r="OF223" s="34"/>
      <c r="OG223" s="34"/>
    </row>
    <row r="224" spans="1:397" s="35" customFormat="1">
      <c r="A224" s="36">
        <v>3033</v>
      </c>
      <c r="B224" s="37" t="s">
        <v>205</v>
      </c>
      <c r="C224" s="27">
        <v>3819173</v>
      </c>
      <c r="D224" s="28">
        <v>3.7326999999999998E-3</v>
      </c>
      <c r="E224" s="27">
        <v>305758.09999999998</v>
      </c>
      <c r="F224" s="63">
        <v>3479648.5203</v>
      </c>
      <c r="G224" s="64">
        <v>3785406.6203000001</v>
      </c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34"/>
      <c r="FB224" s="34"/>
      <c r="FC224" s="34"/>
      <c r="FD224" s="34"/>
      <c r="FE224" s="34"/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  <c r="FZ224" s="34"/>
      <c r="GA224" s="34"/>
      <c r="GB224" s="34"/>
      <c r="GC224" s="34"/>
      <c r="GD224" s="34"/>
      <c r="GE224" s="34"/>
      <c r="GF224" s="34"/>
      <c r="GG224" s="34"/>
      <c r="GH224" s="34"/>
      <c r="GI224" s="34"/>
      <c r="GJ224" s="34"/>
      <c r="GK224" s="34"/>
      <c r="GL224" s="34"/>
      <c r="GM224" s="34"/>
      <c r="GN224" s="34"/>
      <c r="GO224" s="34"/>
      <c r="GP224" s="34"/>
      <c r="GQ224" s="34"/>
      <c r="GR224" s="34"/>
      <c r="GS224" s="34"/>
      <c r="GT224" s="34"/>
      <c r="GU224" s="34"/>
      <c r="GV224" s="34"/>
      <c r="GW224" s="34"/>
      <c r="GX224" s="34"/>
      <c r="GY224" s="34"/>
      <c r="GZ224" s="34"/>
      <c r="HA224" s="34"/>
      <c r="HB224" s="34"/>
      <c r="HC224" s="34"/>
      <c r="HD224" s="34"/>
      <c r="HE224" s="34"/>
      <c r="HF224" s="34"/>
      <c r="HG224" s="34"/>
      <c r="HH224" s="34"/>
      <c r="HI224" s="34"/>
      <c r="HJ224" s="34"/>
      <c r="HK224" s="34"/>
      <c r="HL224" s="34"/>
      <c r="HM224" s="34"/>
      <c r="HN224" s="34"/>
      <c r="HO224" s="34"/>
      <c r="HP224" s="34"/>
      <c r="HQ224" s="34"/>
      <c r="HR224" s="34"/>
      <c r="HS224" s="34"/>
      <c r="HT224" s="34"/>
      <c r="HU224" s="34"/>
      <c r="HV224" s="34"/>
      <c r="HW224" s="34"/>
      <c r="HX224" s="34"/>
      <c r="HY224" s="34"/>
      <c r="HZ224" s="34"/>
      <c r="IA224" s="34"/>
      <c r="IB224" s="34"/>
      <c r="IC224" s="34"/>
      <c r="ID224" s="34"/>
      <c r="IE224" s="34"/>
      <c r="IF224" s="34"/>
      <c r="IG224" s="34"/>
      <c r="IH224" s="34"/>
      <c r="II224" s="34"/>
      <c r="IJ224" s="34"/>
      <c r="IK224" s="34"/>
      <c r="IL224" s="34"/>
      <c r="IM224" s="34"/>
      <c r="IN224" s="34"/>
      <c r="IO224" s="34"/>
      <c r="IP224" s="34"/>
      <c r="IQ224" s="34"/>
      <c r="IR224" s="34"/>
      <c r="IS224" s="34"/>
      <c r="IT224" s="34"/>
      <c r="IU224" s="34"/>
      <c r="IV224" s="34"/>
      <c r="IW224" s="34"/>
      <c r="IX224" s="34"/>
      <c r="IY224" s="34"/>
      <c r="IZ224" s="34"/>
      <c r="JA224" s="34"/>
      <c r="JB224" s="34"/>
      <c r="JC224" s="34"/>
      <c r="JD224" s="34"/>
      <c r="JE224" s="34"/>
      <c r="JF224" s="34"/>
      <c r="JG224" s="34"/>
      <c r="JH224" s="34"/>
      <c r="JI224" s="34"/>
      <c r="JJ224" s="34"/>
      <c r="JK224" s="34"/>
      <c r="JL224" s="34"/>
      <c r="JM224" s="34"/>
      <c r="JN224" s="34"/>
      <c r="JO224" s="34"/>
      <c r="JP224" s="34"/>
      <c r="JQ224" s="34"/>
      <c r="JR224" s="34"/>
      <c r="JS224" s="34"/>
      <c r="JT224" s="34"/>
      <c r="JU224" s="34"/>
      <c r="JV224" s="34"/>
      <c r="JW224" s="34"/>
      <c r="JX224" s="34"/>
      <c r="JY224" s="34"/>
      <c r="JZ224" s="34"/>
      <c r="KA224" s="34"/>
      <c r="KB224" s="34"/>
      <c r="KC224" s="34"/>
      <c r="KD224" s="34"/>
      <c r="KE224" s="34"/>
      <c r="KF224" s="34"/>
      <c r="KG224" s="34"/>
      <c r="KH224" s="34"/>
      <c r="KI224" s="34"/>
      <c r="KJ224" s="34"/>
      <c r="KK224" s="34"/>
      <c r="KL224" s="34"/>
      <c r="KM224" s="34"/>
      <c r="KN224" s="34"/>
      <c r="KO224" s="34"/>
      <c r="KP224" s="34"/>
      <c r="KQ224" s="34"/>
      <c r="KR224" s="34"/>
      <c r="KS224" s="34"/>
      <c r="KT224" s="34"/>
      <c r="KU224" s="34"/>
      <c r="KV224" s="34"/>
      <c r="KW224" s="34"/>
      <c r="KX224" s="34"/>
      <c r="KY224" s="34"/>
      <c r="KZ224" s="34"/>
      <c r="LA224" s="34"/>
      <c r="LB224" s="34"/>
      <c r="LC224" s="34"/>
      <c r="LD224" s="34"/>
      <c r="LE224" s="34"/>
      <c r="LF224" s="34"/>
      <c r="LG224" s="34"/>
      <c r="LH224" s="34"/>
      <c r="LI224" s="34"/>
      <c r="LJ224" s="34"/>
      <c r="LK224" s="34"/>
      <c r="LL224" s="34"/>
      <c r="LM224" s="34"/>
      <c r="LN224" s="34"/>
      <c r="LO224" s="34"/>
      <c r="LP224" s="34"/>
      <c r="LQ224" s="34"/>
      <c r="LR224" s="34"/>
      <c r="LS224" s="34"/>
      <c r="LT224" s="34"/>
      <c r="LU224" s="34"/>
      <c r="LV224" s="34"/>
      <c r="LW224" s="34"/>
      <c r="LX224" s="34"/>
      <c r="LY224" s="34"/>
      <c r="LZ224" s="34"/>
      <c r="MA224" s="34"/>
      <c r="MB224" s="34"/>
      <c r="MC224" s="34"/>
      <c r="MD224" s="34"/>
      <c r="ME224" s="34"/>
      <c r="MF224" s="34"/>
      <c r="MG224" s="34"/>
      <c r="MH224" s="34"/>
      <c r="MI224" s="34"/>
      <c r="MJ224" s="34"/>
      <c r="MK224" s="34"/>
      <c r="ML224" s="34"/>
      <c r="MM224" s="34"/>
      <c r="MN224" s="34"/>
      <c r="MO224" s="34"/>
      <c r="MP224" s="34"/>
      <c r="MQ224" s="34"/>
      <c r="MR224" s="34"/>
      <c r="MS224" s="34"/>
      <c r="MT224" s="34"/>
      <c r="MU224" s="34"/>
      <c r="MV224" s="34"/>
      <c r="MW224" s="34"/>
      <c r="MX224" s="34"/>
      <c r="MY224" s="34"/>
      <c r="MZ224" s="34"/>
      <c r="NA224" s="34"/>
      <c r="NB224" s="34"/>
      <c r="NC224" s="34"/>
      <c r="ND224" s="34"/>
      <c r="NE224" s="34"/>
      <c r="NF224" s="34"/>
      <c r="NG224" s="34"/>
      <c r="NH224" s="34"/>
      <c r="NI224" s="34"/>
      <c r="NJ224" s="34"/>
      <c r="NK224" s="34"/>
      <c r="NL224" s="34"/>
      <c r="NM224" s="34"/>
      <c r="NN224" s="34"/>
      <c r="NO224" s="34"/>
      <c r="NP224" s="34"/>
      <c r="NQ224" s="34"/>
      <c r="NR224" s="34"/>
      <c r="NS224" s="34"/>
      <c r="NT224" s="34"/>
      <c r="NU224" s="34"/>
      <c r="NV224" s="34"/>
      <c r="NW224" s="34"/>
      <c r="NX224" s="34"/>
      <c r="NY224" s="34"/>
      <c r="NZ224" s="34"/>
      <c r="OA224" s="34"/>
      <c r="OB224" s="34"/>
      <c r="OC224" s="34"/>
      <c r="OD224" s="34"/>
      <c r="OE224" s="34"/>
      <c r="OF224" s="34"/>
      <c r="OG224" s="34"/>
    </row>
    <row r="225" spans="1:397" s="35" customFormat="1">
      <c r="A225" s="36">
        <v>3034</v>
      </c>
      <c r="B225" s="37" t="s">
        <v>206</v>
      </c>
      <c r="C225" s="27">
        <v>422712</v>
      </c>
      <c r="D225" s="28">
        <v>4.1330000000000002E-4</v>
      </c>
      <c r="E225" s="27">
        <v>62750.869999999995</v>
      </c>
      <c r="F225" s="63">
        <v>385132.9032</v>
      </c>
      <c r="G225" s="64">
        <v>447883.7732</v>
      </c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34"/>
      <c r="FB225" s="34"/>
      <c r="FC225" s="34"/>
      <c r="FD225" s="34"/>
      <c r="FE225" s="34"/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  <c r="FZ225" s="34"/>
      <c r="GA225" s="34"/>
      <c r="GB225" s="34"/>
      <c r="GC225" s="34"/>
      <c r="GD225" s="34"/>
      <c r="GE225" s="34"/>
      <c r="GF225" s="34"/>
      <c r="GG225" s="34"/>
      <c r="GH225" s="34"/>
      <c r="GI225" s="34"/>
      <c r="GJ225" s="34"/>
      <c r="GK225" s="34"/>
      <c r="GL225" s="34"/>
      <c r="GM225" s="34"/>
      <c r="GN225" s="34"/>
      <c r="GO225" s="34"/>
      <c r="GP225" s="34"/>
      <c r="GQ225" s="34"/>
      <c r="GR225" s="34"/>
      <c r="GS225" s="34"/>
      <c r="GT225" s="34"/>
      <c r="GU225" s="34"/>
      <c r="GV225" s="34"/>
      <c r="GW225" s="34"/>
      <c r="GX225" s="34"/>
      <c r="GY225" s="34"/>
      <c r="GZ225" s="34"/>
      <c r="HA225" s="34"/>
      <c r="HB225" s="34"/>
      <c r="HC225" s="34"/>
      <c r="HD225" s="34"/>
      <c r="HE225" s="34"/>
      <c r="HF225" s="34"/>
      <c r="HG225" s="34"/>
      <c r="HH225" s="34"/>
      <c r="HI225" s="34"/>
      <c r="HJ225" s="34"/>
      <c r="HK225" s="34"/>
      <c r="HL225" s="34"/>
      <c r="HM225" s="34"/>
      <c r="HN225" s="34"/>
      <c r="HO225" s="34"/>
      <c r="HP225" s="34"/>
      <c r="HQ225" s="34"/>
      <c r="HR225" s="34"/>
      <c r="HS225" s="34"/>
      <c r="HT225" s="34"/>
      <c r="HU225" s="34"/>
      <c r="HV225" s="34"/>
      <c r="HW225" s="34"/>
      <c r="HX225" s="34"/>
      <c r="HY225" s="34"/>
      <c r="HZ225" s="34"/>
      <c r="IA225" s="34"/>
      <c r="IB225" s="34"/>
      <c r="IC225" s="34"/>
      <c r="ID225" s="34"/>
      <c r="IE225" s="34"/>
      <c r="IF225" s="34"/>
      <c r="IG225" s="34"/>
      <c r="IH225" s="34"/>
      <c r="II225" s="34"/>
      <c r="IJ225" s="34"/>
      <c r="IK225" s="34"/>
      <c r="IL225" s="34"/>
      <c r="IM225" s="34"/>
      <c r="IN225" s="34"/>
      <c r="IO225" s="34"/>
      <c r="IP225" s="34"/>
      <c r="IQ225" s="34"/>
      <c r="IR225" s="34"/>
      <c r="IS225" s="34"/>
      <c r="IT225" s="34"/>
      <c r="IU225" s="34"/>
      <c r="IV225" s="34"/>
      <c r="IW225" s="34"/>
      <c r="IX225" s="34"/>
      <c r="IY225" s="34"/>
      <c r="IZ225" s="34"/>
      <c r="JA225" s="34"/>
      <c r="JB225" s="34"/>
      <c r="JC225" s="34"/>
      <c r="JD225" s="34"/>
      <c r="JE225" s="34"/>
      <c r="JF225" s="34"/>
      <c r="JG225" s="34"/>
      <c r="JH225" s="34"/>
      <c r="JI225" s="34"/>
      <c r="JJ225" s="34"/>
      <c r="JK225" s="34"/>
      <c r="JL225" s="34"/>
      <c r="JM225" s="34"/>
      <c r="JN225" s="34"/>
      <c r="JO225" s="34"/>
      <c r="JP225" s="34"/>
      <c r="JQ225" s="34"/>
      <c r="JR225" s="34"/>
      <c r="JS225" s="34"/>
      <c r="JT225" s="34"/>
      <c r="JU225" s="34"/>
      <c r="JV225" s="34"/>
      <c r="JW225" s="34"/>
      <c r="JX225" s="34"/>
      <c r="JY225" s="34"/>
      <c r="JZ225" s="34"/>
      <c r="KA225" s="34"/>
      <c r="KB225" s="34"/>
      <c r="KC225" s="34"/>
      <c r="KD225" s="34"/>
      <c r="KE225" s="34"/>
      <c r="KF225" s="34"/>
      <c r="KG225" s="34"/>
      <c r="KH225" s="34"/>
      <c r="KI225" s="34"/>
      <c r="KJ225" s="34"/>
      <c r="KK225" s="34"/>
      <c r="KL225" s="34"/>
      <c r="KM225" s="34"/>
      <c r="KN225" s="34"/>
      <c r="KO225" s="34"/>
      <c r="KP225" s="34"/>
      <c r="KQ225" s="34"/>
      <c r="KR225" s="34"/>
      <c r="KS225" s="34"/>
      <c r="KT225" s="34"/>
      <c r="KU225" s="34"/>
      <c r="KV225" s="34"/>
      <c r="KW225" s="34"/>
      <c r="KX225" s="34"/>
      <c r="KY225" s="34"/>
      <c r="KZ225" s="34"/>
      <c r="LA225" s="34"/>
      <c r="LB225" s="34"/>
      <c r="LC225" s="34"/>
      <c r="LD225" s="34"/>
      <c r="LE225" s="34"/>
      <c r="LF225" s="34"/>
      <c r="LG225" s="34"/>
      <c r="LH225" s="34"/>
      <c r="LI225" s="34"/>
      <c r="LJ225" s="34"/>
      <c r="LK225" s="34"/>
      <c r="LL225" s="34"/>
      <c r="LM225" s="34"/>
      <c r="LN225" s="34"/>
      <c r="LO225" s="34"/>
      <c r="LP225" s="34"/>
      <c r="LQ225" s="34"/>
      <c r="LR225" s="34"/>
      <c r="LS225" s="34"/>
      <c r="LT225" s="34"/>
      <c r="LU225" s="34"/>
      <c r="LV225" s="34"/>
      <c r="LW225" s="34"/>
      <c r="LX225" s="34"/>
      <c r="LY225" s="34"/>
      <c r="LZ225" s="34"/>
      <c r="MA225" s="34"/>
      <c r="MB225" s="34"/>
      <c r="MC225" s="34"/>
      <c r="MD225" s="34"/>
      <c r="ME225" s="34"/>
      <c r="MF225" s="34"/>
      <c r="MG225" s="34"/>
      <c r="MH225" s="34"/>
      <c r="MI225" s="34"/>
      <c r="MJ225" s="34"/>
      <c r="MK225" s="34"/>
      <c r="ML225" s="34"/>
      <c r="MM225" s="34"/>
      <c r="MN225" s="34"/>
      <c r="MO225" s="34"/>
      <c r="MP225" s="34"/>
      <c r="MQ225" s="34"/>
      <c r="MR225" s="34"/>
      <c r="MS225" s="34"/>
      <c r="MT225" s="34"/>
      <c r="MU225" s="34"/>
      <c r="MV225" s="34"/>
      <c r="MW225" s="34"/>
      <c r="MX225" s="34"/>
      <c r="MY225" s="34"/>
      <c r="MZ225" s="34"/>
      <c r="NA225" s="34"/>
      <c r="NB225" s="34"/>
      <c r="NC225" s="34"/>
      <c r="ND225" s="34"/>
      <c r="NE225" s="34"/>
      <c r="NF225" s="34"/>
      <c r="NG225" s="34"/>
      <c r="NH225" s="34"/>
      <c r="NI225" s="34"/>
      <c r="NJ225" s="34"/>
      <c r="NK225" s="34"/>
      <c r="NL225" s="34"/>
      <c r="NM225" s="34"/>
      <c r="NN225" s="34"/>
      <c r="NO225" s="34"/>
      <c r="NP225" s="34"/>
      <c r="NQ225" s="34"/>
      <c r="NR225" s="34"/>
      <c r="NS225" s="34"/>
      <c r="NT225" s="34"/>
      <c r="NU225" s="34"/>
      <c r="NV225" s="34"/>
      <c r="NW225" s="34"/>
      <c r="NX225" s="34"/>
      <c r="NY225" s="34"/>
      <c r="NZ225" s="34"/>
      <c r="OA225" s="34"/>
      <c r="OB225" s="34"/>
      <c r="OC225" s="34"/>
      <c r="OD225" s="34"/>
      <c r="OE225" s="34"/>
      <c r="OF225" s="34"/>
      <c r="OG225" s="34"/>
    </row>
    <row r="226" spans="1:397" s="35" customFormat="1">
      <c r="A226" s="36">
        <v>3035</v>
      </c>
      <c r="B226" s="37" t="s">
        <v>207</v>
      </c>
      <c r="C226" s="27">
        <v>901273</v>
      </c>
      <c r="D226" s="28">
        <v>8.7509999999999997E-4</v>
      </c>
      <c r="E226" s="27">
        <v>127539.29000000001</v>
      </c>
      <c r="F226" s="63">
        <v>821149.83030000003</v>
      </c>
      <c r="G226" s="64">
        <v>948689.12030000007</v>
      </c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34"/>
      <c r="FB226" s="34"/>
      <c r="FC226" s="34"/>
      <c r="FD226" s="34"/>
      <c r="FE226" s="34"/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  <c r="FZ226" s="34"/>
      <c r="GA226" s="34"/>
      <c r="GB226" s="34"/>
      <c r="GC226" s="34"/>
      <c r="GD226" s="34"/>
      <c r="GE226" s="34"/>
      <c r="GF226" s="34"/>
      <c r="GG226" s="34"/>
      <c r="GH226" s="34"/>
      <c r="GI226" s="34"/>
      <c r="GJ226" s="34"/>
      <c r="GK226" s="34"/>
      <c r="GL226" s="34"/>
      <c r="GM226" s="34"/>
      <c r="GN226" s="34"/>
      <c r="GO226" s="34"/>
      <c r="GP226" s="34"/>
      <c r="GQ226" s="34"/>
      <c r="GR226" s="34"/>
      <c r="GS226" s="34"/>
      <c r="GT226" s="34"/>
      <c r="GU226" s="34"/>
      <c r="GV226" s="34"/>
      <c r="GW226" s="34"/>
      <c r="GX226" s="34"/>
      <c r="GY226" s="34"/>
      <c r="GZ226" s="34"/>
      <c r="HA226" s="34"/>
      <c r="HB226" s="34"/>
      <c r="HC226" s="34"/>
      <c r="HD226" s="34"/>
      <c r="HE226" s="34"/>
      <c r="HF226" s="34"/>
      <c r="HG226" s="34"/>
      <c r="HH226" s="34"/>
      <c r="HI226" s="34"/>
      <c r="HJ226" s="34"/>
      <c r="HK226" s="34"/>
      <c r="HL226" s="34"/>
      <c r="HM226" s="34"/>
      <c r="HN226" s="34"/>
      <c r="HO226" s="34"/>
      <c r="HP226" s="34"/>
      <c r="HQ226" s="34"/>
      <c r="HR226" s="34"/>
      <c r="HS226" s="34"/>
      <c r="HT226" s="34"/>
      <c r="HU226" s="34"/>
      <c r="HV226" s="34"/>
      <c r="HW226" s="34"/>
      <c r="HX226" s="34"/>
      <c r="HY226" s="34"/>
      <c r="HZ226" s="34"/>
      <c r="IA226" s="34"/>
      <c r="IB226" s="34"/>
      <c r="IC226" s="34"/>
      <c r="ID226" s="34"/>
      <c r="IE226" s="34"/>
      <c r="IF226" s="34"/>
      <c r="IG226" s="34"/>
      <c r="IH226" s="34"/>
      <c r="II226" s="34"/>
      <c r="IJ226" s="34"/>
      <c r="IK226" s="34"/>
      <c r="IL226" s="34"/>
      <c r="IM226" s="34"/>
      <c r="IN226" s="34"/>
      <c r="IO226" s="34"/>
      <c r="IP226" s="34"/>
      <c r="IQ226" s="34"/>
      <c r="IR226" s="34"/>
      <c r="IS226" s="34"/>
      <c r="IT226" s="34"/>
      <c r="IU226" s="34"/>
      <c r="IV226" s="34"/>
      <c r="IW226" s="34"/>
      <c r="IX226" s="34"/>
      <c r="IY226" s="34"/>
      <c r="IZ226" s="34"/>
      <c r="JA226" s="34"/>
      <c r="JB226" s="34"/>
      <c r="JC226" s="34"/>
      <c r="JD226" s="34"/>
      <c r="JE226" s="34"/>
      <c r="JF226" s="34"/>
      <c r="JG226" s="34"/>
      <c r="JH226" s="34"/>
      <c r="JI226" s="34"/>
      <c r="JJ226" s="34"/>
      <c r="JK226" s="34"/>
      <c r="JL226" s="34"/>
      <c r="JM226" s="34"/>
      <c r="JN226" s="34"/>
      <c r="JO226" s="34"/>
      <c r="JP226" s="34"/>
      <c r="JQ226" s="34"/>
      <c r="JR226" s="34"/>
      <c r="JS226" s="34"/>
      <c r="JT226" s="34"/>
      <c r="JU226" s="34"/>
      <c r="JV226" s="34"/>
      <c r="JW226" s="34"/>
      <c r="JX226" s="34"/>
      <c r="JY226" s="34"/>
      <c r="JZ226" s="34"/>
      <c r="KA226" s="34"/>
      <c r="KB226" s="34"/>
      <c r="KC226" s="34"/>
      <c r="KD226" s="34"/>
      <c r="KE226" s="34"/>
      <c r="KF226" s="34"/>
      <c r="KG226" s="34"/>
      <c r="KH226" s="34"/>
      <c r="KI226" s="34"/>
      <c r="KJ226" s="34"/>
      <c r="KK226" s="34"/>
      <c r="KL226" s="34"/>
      <c r="KM226" s="34"/>
      <c r="KN226" s="34"/>
      <c r="KO226" s="34"/>
      <c r="KP226" s="34"/>
      <c r="KQ226" s="34"/>
      <c r="KR226" s="34"/>
      <c r="KS226" s="34"/>
      <c r="KT226" s="34"/>
      <c r="KU226" s="34"/>
      <c r="KV226" s="34"/>
      <c r="KW226" s="34"/>
      <c r="KX226" s="34"/>
      <c r="KY226" s="34"/>
      <c r="KZ226" s="34"/>
      <c r="LA226" s="34"/>
      <c r="LB226" s="34"/>
      <c r="LC226" s="34"/>
      <c r="LD226" s="34"/>
      <c r="LE226" s="34"/>
      <c r="LF226" s="34"/>
      <c r="LG226" s="34"/>
      <c r="LH226" s="34"/>
      <c r="LI226" s="34"/>
      <c r="LJ226" s="34"/>
      <c r="LK226" s="34"/>
      <c r="LL226" s="34"/>
      <c r="LM226" s="34"/>
      <c r="LN226" s="34"/>
      <c r="LO226" s="34"/>
      <c r="LP226" s="34"/>
      <c r="LQ226" s="34"/>
      <c r="LR226" s="34"/>
      <c r="LS226" s="34"/>
      <c r="LT226" s="34"/>
      <c r="LU226" s="34"/>
      <c r="LV226" s="34"/>
      <c r="LW226" s="34"/>
      <c r="LX226" s="34"/>
      <c r="LY226" s="34"/>
      <c r="LZ226" s="34"/>
      <c r="MA226" s="34"/>
      <c r="MB226" s="34"/>
      <c r="MC226" s="34"/>
      <c r="MD226" s="34"/>
      <c r="ME226" s="34"/>
      <c r="MF226" s="34"/>
      <c r="MG226" s="34"/>
      <c r="MH226" s="34"/>
      <c r="MI226" s="34"/>
      <c r="MJ226" s="34"/>
      <c r="MK226" s="34"/>
      <c r="ML226" s="34"/>
      <c r="MM226" s="34"/>
      <c r="MN226" s="34"/>
      <c r="MO226" s="34"/>
      <c r="MP226" s="34"/>
      <c r="MQ226" s="34"/>
      <c r="MR226" s="34"/>
      <c r="MS226" s="34"/>
      <c r="MT226" s="34"/>
      <c r="MU226" s="34"/>
      <c r="MV226" s="34"/>
      <c r="MW226" s="34"/>
      <c r="MX226" s="34"/>
      <c r="MY226" s="34"/>
      <c r="MZ226" s="34"/>
      <c r="NA226" s="34"/>
      <c r="NB226" s="34"/>
      <c r="NC226" s="34"/>
      <c r="ND226" s="34"/>
      <c r="NE226" s="34"/>
      <c r="NF226" s="34"/>
      <c r="NG226" s="34"/>
      <c r="NH226" s="34"/>
      <c r="NI226" s="34"/>
      <c r="NJ226" s="34"/>
      <c r="NK226" s="34"/>
      <c r="NL226" s="34"/>
      <c r="NM226" s="34"/>
      <c r="NN226" s="34"/>
      <c r="NO226" s="34"/>
      <c r="NP226" s="34"/>
      <c r="NQ226" s="34"/>
      <c r="NR226" s="34"/>
      <c r="NS226" s="34"/>
      <c r="NT226" s="34"/>
      <c r="NU226" s="34"/>
      <c r="NV226" s="34"/>
      <c r="NW226" s="34"/>
      <c r="NX226" s="34"/>
      <c r="NY226" s="34"/>
      <c r="NZ226" s="34"/>
      <c r="OA226" s="34"/>
      <c r="OB226" s="34"/>
      <c r="OC226" s="34"/>
      <c r="OD226" s="34"/>
      <c r="OE226" s="34"/>
      <c r="OF226" s="34"/>
      <c r="OG226" s="34"/>
    </row>
    <row r="227" spans="1:397" s="35" customFormat="1">
      <c r="A227" s="36">
        <v>3036</v>
      </c>
      <c r="B227" s="37" t="s">
        <v>208</v>
      </c>
      <c r="C227" s="27">
        <v>1602324</v>
      </c>
      <c r="D227" s="28">
        <v>1.5667000000000001E-3</v>
      </c>
      <c r="E227" s="27">
        <v>226137.4</v>
      </c>
      <c r="F227" s="63">
        <v>1459877.3964</v>
      </c>
      <c r="G227" s="64">
        <v>1686014.7963999999</v>
      </c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34"/>
      <c r="FB227" s="34"/>
      <c r="FC227" s="34"/>
      <c r="FD227" s="34"/>
      <c r="FE227" s="34"/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  <c r="FZ227" s="34"/>
      <c r="GA227" s="34"/>
      <c r="GB227" s="34"/>
      <c r="GC227" s="34"/>
      <c r="GD227" s="34"/>
      <c r="GE227" s="34"/>
      <c r="GF227" s="34"/>
      <c r="GG227" s="34"/>
      <c r="GH227" s="34"/>
      <c r="GI227" s="34"/>
      <c r="GJ227" s="34"/>
      <c r="GK227" s="34"/>
      <c r="GL227" s="34"/>
      <c r="GM227" s="34"/>
      <c r="GN227" s="34"/>
      <c r="GO227" s="34"/>
      <c r="GP227" s="34"/>
      <c r="GQ227" s="34"/>
      <c r="GR227" s="34"/>
      <c r="GS227" s="34"/>
      <c r="GT227" s="34"/>
      <c r="GU227" s="34"/>
      <c r="GV227" s="34"/>
      <c r="GW227" s="34"/>
      <c r="GX227" s="34"/>
      <c r="GY227" s="34"/>
      <c r="GZ227" s="34"/>
      <c r="HA227" s="34"/>
      <c r="HB227" s="34"/>
      <c r="HC227" s="34"/>
      <c r="HD227" s="34"/>
      <c r="HE227" s="34"/>
      <c r="HF227" s="34"/>
      <c r="HG227" s="34"/>
      <c r="HH227" s="34"/>
      <c r="HI227" s="34"/>
      <c r="HJ227" s="34"/>
      <c r="HK227" s="34"/>
      <c r="HL227" s="34"/>
      <c r="HM227" s="34"/>
      <c r="HN227" s="34"/>
      <c r="HO227" s="34"/>
      <c r="HP227" s="34"/>
      <c r="HQ227" s="34"/>
      <c r="HR227" s="34"/>
      <c r="HS227" s="34"/>
      <c r="HT227" s="34"/>
      <c r="HU227" s="34"/>
      <c r="HV227" s="34"/>
      <c r="HW227" s="34"/>
      <c r="HX227" s="34"/>
      <c r="HY227" s="34"/>
      <c r="HZ227" s="34"/>
      <c r="IA227" s="34"/>
      <c r="IB227" s="34"/>
      <c r="IC227" s="34"/>
      <c r="ID227" s="34"/>
      <c r="IE227" s="34"/>
      <c r="IF227" s="34"/>
      <c r="IG227" s="34"/>
      <c r="IH227" s="34"/>
      <c r="II227" s="34"/>
      <c r="IJ227" s="34"/>
      <c r="IK227" s="34"/>
      <c r="IL227" s="34"/>
      <c r="IM227" s="34"/>
      <c r="IN227" s="34"/>
      <c r="IO227" s="34"/>
      <c r="IP227" s="34"/>
      <c r="IQ227" s="34"/>
      <c r="IR227" s="34"/>
      <c r="IS227" s="34"/>
      <c r="IT227" s="34"/>
      <c r="IU227" s="34"/>
      <c r="IV227" s="34"/>
      <c r="IW227" s="34"/>
      <c r="IX227" s="34"/>
      <c r="IY227" s="34"/>
      <c r="IZ227" s="34"/>
      <c r="JA227" s="34"/>
      <c r="JB227" s="34"/>
      <c r="JC227" s="34"/>
      <c r="JD227" s="34"/>
      <c r="JE227" s="34"/>
      <c r="JF227" s="34"/>
      <c r="JG227" s="34"/>
      <c r="JH227" s="34"/>
      <c r="JI227" s="34"/>
      <c r="JJ227" s="34"/>
      <c r="JK227" s="34"/>
      <c r="JL227" s="34"/>
      <c r="JM227" s="34"/>
      <c r="JN227" s="34"/>
      <c r="JO227" s="34"/>
      <c r="JP227" s="34"/>
      <c r="JQ227" s="34"/>
      <c r="JR227" s="34"/>
      <c r="JS227" s="34"/>
      <c r="JT227" s="34"/>
      <c r="JU227" s="34"/>
      <c r="JV227" s="34"/>
      <c r="JW227" s="34"/>
      <c r="JX227" s="34"/>
      <c r="JY227" s="34"/>
      <c r="JZ227" s="34"/>
      <c r="KA227" s="34"/>
      <c r="KB227" s="34"/>
      <c r="KC227" s="34"/>
      <c r="KD227" s="34"/>
      <c r="KE227" s="34"/>
      <c r="KF227" s="34"/>
      <c r="KG227" s="34"/>
      <c r="KH227" s="34"/>
      <c r="KI227" s="34"/>
      <c r="KJ227" s="34"/>
      <c r="KK227" s="34"/>
      <c r="KL227" s="34"/>
      <c r="KM227" s="34"/>
      <c r="KN227" s="34"/>
      <c r="KO227" s="34"/>
      <c r="KP227" s="34"/>
      <c r="KQ227" s="34"/>
      <c r="KR227" s="34"/>
      <c r="KS227" s="34"/>
      <c r="KT227" s="34"/>
      <c r="KU227" s="34"/>
      <c r="KV227" s="34"/>
      <c r="KW227" s="34"/>
      <c r="KX227" s="34"/>
      <c r="KY227" s="34"/>
      <c r="KZ227" s="34"/>
      <c r="LA227" s="34"/>
      <c r="LB227" s="34"/>
      <c r="LC227" s="34"/>
      <c r="LD227" s="34"/>
      <c r="LE227" s="34"/>
      <c r="LF227" s="34"/>
      <c r="LG227" s="34"/>
      <c r="LH227" s="34"/>
      <c r="LI227" s="34"/>
      <c r="LJ227" s="34"/>
      <c r="LK227" s="34"/>
      <c r="LL227" s="34"/>
      <c r="LM227" s="34"/>
      <c r="LN227" s="34"/>
      <c r="LO227" s="34"/>
      <c r="LP227" s="34"/>
      <c r="LQ227" s="34"/>
      <c r="LR227" s="34"/>
      <c r="LS227" s="34"/>
      <c r="LT227" s="34"/>
      <c r="LU227" s="34"/>
      <c r="LV227" s="34"/>
      <c r="LW227" s="34"/>
      <c r="LX227" s="34"/>
      <c r="LY227" s="34"/>
      <c r="LZ227" s="34"/>
      <c r="MA227" s="34"/>
      <c r="MB227" s="34"/>
      <c r="MC227" s="34"/>
      <c r="MD227" s="34"/>
      <c r="ME227" s="34"/>
      <c r="MF227" s="34"/>
      <c r="MG227" s="34"/>
      <c r="MH227" s="34"/>
      <c r="MI227" s="34"/>
      <c r="MJ227" s="34"/>
      <c r="MK227" s="34"/>
      <c r="ML227" s="34"/>
      <c r="MM227" s="34"/>
      <c r="MN227" s="34"/>
      <c r="MO227" s="34"/>
      <c r="MP227" s="34"/>
      <c r="MQ227" s="34"/>
      <c r="MR227" s="34"/>
      <c r="MS227" s="34"/>
      <c r="MT227" s="34"/>
      <c r="MU227" s="34"/>
      <c r="MV227" s="34"/>
      <c r="MW227" s="34"/>
      <c r="MX227" s="34"/>
      <c r="MY227" s="34"/>
      <c r="MZ227" s="34"/>
      <c r="NA227" s="34"/>
      <c r="NB227" s="34"/>
      <c r="NC227" s="34"/>
      <c r="ND227" s="34"/>
      <c r="NE227" s="34"/>
      <c r="NF227" s="34"/>
      <c r="NG227" s="34"/>
      <c r="NH227" s="34"/>
      <c r="NI227" s="34"/>
      <c r="NJ227" s="34"/>
      <c r="NK227" s="34"/>
      <c r="NL227" s="34"/>
      <c r="NM227" s="34"/>
      <c r="NN227" s="34"/>
      <c r="NO227" s="34"/>
      <c r="NP227" s="34"/>
      <c r="NQ227" s="34"/>
      <c r="NR227" s="34"/>
      <c r="NS227" s="34"/>
      <c r="NT227" s="34"/>
      <c r="NU227" s="34"/>
      <c r="NV227" s="34"/>
      <c r="NW227" s="34"/>
      <c r="NX227" s="34"/>
      <c r="NY227" s="34"/>
      <c r="NZ227" s="34"/>
      <c r="OA227" s="34"/>
      <c r="OB227" s="34"/>
      <c r="OC227" s="34"/>
      <c r="OD227" s="34"/>
      <c r="OE227" s="34"/>
      <c r="OF227" s="34"/>
      <c r="OG227" s="34"/>
    </row>
    <row r="228" spans="1:397" s="35" customFormat="1">
      <c r="A228" s="36">
        <v>3037</v>
      </c>
      <c r="B228" s="37" t="s">
        <v>209</v>
      </c>
      <c r="C228" s="27">
        <v>345024</v>
      </c>
      <c r="D228" s="28">
        <v>3.3740000000000002E-4</v>
      </c>
      <c r="E228" s="27">
        <v>51274.71</v>
      </c>
      <c r="F228" s="63">
        <v>314351.3664</v>
      </c>
      <c r="G228" s="64">
        <v>365626.07640000002</v>
      </c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34"/>
      <c r="FB228" s="34"/>
      <c r="FC228" s="34"/>
      <c r="FD228" s="34"/>
      <c r="FE228" s="34"/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  <c r="FZ228" s="34"/>
      <c r="GA228" s="34"/>
      <c r="GB228" s="34"/>
      <c r="GC228" s="34"/>
      <c r="GD228" s="34"/>
      <c r="GE228" s="34"/>
      <c r="GF228" s="34"/>
      <c r="GG228" s="34"/>
      <c r="GH228" s="34"/>
      <c r="GI228" s="34"/>
      <c r="GJ228" s="34"/>
      <c r="GK228" s="34"/>
      <c r="GL228" s="34"/>
      <c r="GM228" s="34"/>
      <c r="GN228" s="34"/>
      <c r="GO228" s="34"/>
      <c r="GP228" s="34"/>
      <c r="GQ228" s="34"/>
      <c r="GR228" s="34"/>
      <c r="GS228" s="34"/>
      <c r="GT228" s="34"/>
      <c r="GU228" s="34"/>
      <c r="GV228" s="34"/>
      <c r="GW228" s="34"/>
      <c r="GX228" s="34"/>
      <c r="GY228" s="34"/>
      <c r="GZ228" s="34"/>
      <c r="HA228" s="34"/>
      <c r="HB228" s="34"/>
      <c r="HC228" s="34"/>
      <c r="HD228" s="34"/>
      <c r="HE228" s="34"/>
      <c r="HF228" s="34"/>
      <c r="HG228" s="34"/>
      <c r="HH228" s="34"/>
      <c r="HI228" s="34"/>
      <c r="HJ228" s="34"/>
      <c r="HK228" s="34"/>
      <c r="HL228" s="34"/>
      <c r="HM228" s="34"/>
      <c r="HN228" s="34"/>
      <c r="HO228" s="34"/>
      <c r="HP228" s="34"/>
      <c r="HQ228" s="34"/>
      <c r="HR228" s="34"/>
      <c r="HS228" s="34"/>
      <c r="HT228" s="34"/>
      <c r="HU228" s="34"/>
      <c r="HV228" s="34"/>
      <c r="HW228" s="34"/>
      <c r="HX228" s="34"/>
      <c r="HY228" s="34"/>
      <c r="HZ228" s="34"/>
      <c r="IA228" s="34"/>
      <c r="IB228" s="34"/>
      <c r="IC228" s="34"/>
      <c r="ID228" s="34"/>
      <c r="IE228" s="34"/>
      <c r="IF228" s="34"/>
      <c r="IG228" s="34"/>
      <c r="IH228" s="34"/>
      <c r="II228" s="34"/>
      <c r="IJ228" s="34"/>
      <c r="IK228" s="34"/>
      <c r="IL228" s="34"/>
      <c r="IM228" s="34"/>
      <c r="IN228" s="34"/>
      <c r="IO228" s="34"/>
      <c r="IP228" s="34"/>
      <c r="IQ228" s="34"/>
      <c r="IR228" s="34"/>
      <c r="IS228" s="34"/>
      <c r="IT228" s="34"/>
      <c r="IU228" s="34"/>
      <c r="IV228" s="34"/>
      <c r="IW228" s="34"/>
      <c r="IX228" s="34"/>
      <c r="IY228" s="34"/>
      <c r="IZ228" s="34"/>
      <c r="JA228" s="34"/>
      <c r="JB228" s="34"/>
      <c r="JC228" s="34"/>
      <c r="JD228" s="34"/>
      <c r="JE228" s="34"/>
      <c r="JF228" s="34"/>
      <c r="JG228" s="34"/>
      <c r="JH228" s="34"/>
      <c r="JI228" s="34"/>
      <c r="JJ228" s="34"/>
      <c r="JK228" s="34"/>
      <c r="JL228" s="34"/>
      <c r="JM228" s="34"/>
      <c r="JN228" s="34"/>
      <c r="JO228" s="34"/>
      <c r="JP228" s="34"/>
      <c r="JQ228" s="34"/>
      <c r="JR228" s="34"/>
      <c r="JS228" s="34"/>
      <c r="JT228" s="34"/>
      <c r="JU228" s="34"/>
      <c r="JV228" s="34"/>
      <c r="JW228" s="34"/>
      <c r="JX228" s="34"/>
      <c r="JY228" s="34"/>
      <c r="JZ228" s="34"/>
      <c r="KA228" s="34"/>
      <c r="KB228" s="34"/>
      <c r="KC228" s="34"/>
      <c r="KD228" s="34"/>
      <c r="KE228" s="34"/>
      <c r="KF228" s="34"/>
      <c r="KG228" s="34"/>
      <c r="KH228" s="34"/>
      <c r="KI228" s="34"/>
      <c r="KJ228" s="34"/>
      <c r="KK228" s="34"/>
      <c r="KL228" s="34"/>
      <c r="KM228" s="34"/>
      <c r="KN228" s="34"/>
      <c r="KO228" s="34"/>
      <c r="KP228" s="34"/>
      <c r="KQ228" s="34"/>
      <c r="KR228" s="34"/>
      <c r="KS228" s="34"/>
      <c r="KT228" s="34"/>
      <c r="KU228" s="34"/>
      <c r="KV228" s="34"/>
      <c r="KW228" s="34"/>
      <c r="KX228" s="34"/>
      <c r="KY228" s="34"/>
      <c r="KZ228" s="34"/>
      <c r="LA228" s="34"/>
      <c r="LB228" s="34"/>
      <c r="LC228" s="34"/>
      <c r="LD228" s="34"/>
      <c r="LE228" s="34"/>
      <c r="LF228" s="34"/>
      <c r="LG228" s="34"/>
      <c r="LH228" s="34"/>
      <c r="LI228" s="34"/>
      <c r="LJ228" s="34"/>
      <c r="LK228" s="34"/>
      <c r="LL228" s="34"/>
      <c r="LM228" s="34"/>
      <c r="LN228" s="34"/>
      <c r="LO228" s="34"/>
      <c r="LP228" s="34"/>
      <c r="LQ228" s="34"/>
      <c r="LR228" s="34"/>
      <c r="LS228" s="34"/>
      <c r="LT228" s="34"/>
      <c r="LU228" s="34"/>
      <c r="LV228" s="34"/>
      <c r="LW228" s="34"/>
      <c r="LX228" s="34"/>
      <c r="LY228" s="34"/>
      <c r="LZ228" s="34"/>
      <c r="MA228" s="34"/>
      <c r="MB228" s="34"/>
      <c r="MC228" s="34"/>
      <c r="MD228" s="34"/>
      <c r="ME228" s="34"/>
      <c r="MF228" s="34"/>
      <c r="MG228" s="34"/>
      <c r="MH228" s="34"/>
      <c r="MI228" s="34"/>
      <c r="MJ228" s="34"/>
      <c r="MK228" s="34"/>
      <c r="ML228" s="34"/>
      <c r="MM228" s="34"/>
      <c r="MN228" s="34"/>
      <c r="MO228" s="34"/>
      <c r="MP228" s="34"/>
      <c r="MQ228" s="34"/>
      <c r="MR228" s="34"/>
      <c r="MS228" s="34"/>
      <c r="MT228" s="34"/>
      <c r="MU228" s="34"/>
      <c r="MV228" s="34"/>
      <c r="MW228" s="34"/>
      <c r="MX228" s="34"/>
      <c r="MY228" s="34"/>
      <c r="MZ228" s="34"/>
      <c r="NA228" s="34"/>
      <c r="NB228" s="34"/>
      <c r="NC228" s="34"/>
      <c r="ND228" s="34"/>
      <c r="NE228" s="34"/>
      <c r="NF228" s="34"/>
      <c r="NG228" s="34"/>
      <c r="NH228" s="34"/>
      <c r="NI228" s="34"/>
      <c r="NJ228" s="34"/>
      <c r="NK228" s="34"/>
      <c r="NL228" s="34"/>
      <c r="NM228" s="34"/>
      <c r="NN228" s="34"/>
      <c r="NO228" s="34"/>
      <c r="NP228" s="34"/>
      <c r="NQ228" s="34"/>
      <c r="NR228" s="34"/>
      <c r="NS228" s="34"/>
      <c r="NT228" s="34"/>
      <c r="NU228" s="34"/>
      <c r="NV228" s="34"/>
      <c r="NW228" s="34"/>
      <c r="NX228" s="34"/>
      <c r="NY228" s="34"/>
      <c r="NZ228" s="34"/>
      <c r="OA228" s="34"/>
      <c r="OB228" s="34"/>
      <c r="OC228" s="34"/>
      <c r="OD228" s="34"/>
      <c r="OE228" s="34"/>
      <c r="OF228" s="34"/>
      <c r="OG228" s="34"/>
    </row>
    <row r="229" spans="1:397" s="35" customFormat="1">
      <c r="A229" s="36">
        <v>3038</v>
      </c>
      <c r="B229" s="37" t="s">
        <v>210</v>
      </c>
      <c r="C229" s="27">
        <v>1319149</v>
      </c>
      <c r="D229" s="28">
        <v>1.2855E-3</v>
      </c>
      <c r="E229" s="27">
        <v>165486.35</v>
      </c>
      <c r="F229" s="63">
        <v>1201876.6539</v>
      </c>
      <c r="G229" s="64">
        <v>1367363.0039000001</v>
      </c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34"/>
      <c r="FB229" s="34"/>
      <c r="FC229" s="34"/>
      <c r="FD229" s="34"/>
      <c r="FE229" s="34"/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  <c r="FZ229" s="34"/>
      <c r="GA229" s="34"/>
      <c r="GB229" s="34"/>
      <c r="GC229" s="34"/>
      <c r="GD229" s="34"/>
      <c r="GE229" s="34"/>
      <c r="GF229" s="34"/>
      <c r="GG229" s="34"/>
      <c r="GH229" s="34"/>
      <c r="GI229" s="34"/>
      <c r="GJ229" s="34"/>
      <c r="GK229" s="34"/>
      <c r="GL229" s="34"/>
      <c r="GM229" s="34"/>
      <c r="GN229" s="34"/>
      <c r="GO229" s="34"/>
      <c r="GP229" s="34"/>
      <c r="GQ229" s="34"/>
      <c r="GR229" s="34"/>
      <c r="GS229" s="34"/>
      <c r="GT229" s="34"/>
      <c r="GU229" s="34"/>
      <c r="GV229" s="34"/>
      <c r="GW229" s="34"/>
      <c r="GX229" s="34"/>
      <c r="GY229" s="34"/>
      <c r="GZ229" s="34"/>
      <c r="HA229" s="34"/>
      <c r="HB229" s="34"/>
      <c r="HC229" s="34"/>
      <c r="HD229" s="34"/>
      <c r="HE229" s="34"/>
      <c r="HF229" s="34"/>
      <c r="HG229" s="34"/>
      <c r="HH229" s="34"/>
      <c r="HI229" s="34"/>
      <c r="HJ229" s="34"/>
      <c r="HK229" s="34"/>
      <c r="HL229" s="34"/>
      <c r="HM229" s="34"/>
      <c r="HN229" s="34"/>
      <c r="HO229" s="34"/>
      <c r="HP229" s="34"/>
      <c r="HQ229" s="34"/>
      <c r="HR229" s="34"/>
      <c r="HS229" s="34"/>
      <c r="HT229" s="34"/>
      <c r="HU229" s="34"/>
      <c r="HV229" s="34"/>
      <c r="HW229" s="34"/>
      <c r="HX229" s="34"/>
      <c r="HY229" s="34"/>
      <c r="HZ229" s="34"/>
      <c r="IA229" s="34"/>
      <c r="IB229" s="34"/>
      <c r="IC229" s="34"/>
      <c r="ID229" s="34"/>
      <c r="IE229" s="34"/>
      <c r="IF229" s="34"/>
      <c r="IG229" s="34"/>
      <c r="IH229" s="34"/>
      <c r="II229" s="34"/>
      <c r="IJ229" s="34"/>
      <c r="IK229" s="34"/>
      <c r="IL229" s="34"/>
      <c r="IM229" s="34"/>
      <c r="IN229" s="34"/>
      <c r="IO229" s="34"/>
      <c r="IP229" s="34"/>
      <c r="IQ229" s="34"/>
      <c r="IR229" s="34"/>
      <c r="IS229" s="34"/>
      <c r="IT229" s="34"/>
      <c r="IU229" s="34"/>
      <c r="IV229" s="34"/>
      <c r="IW229" s="34"/>
      <c r="IX229" s="34"/>
      <c r="IY229" s="34"/>
      <c r="IZ229" s="34"/>
      <c r="JA229" s="34"/>
      <c r="JB229" s="34"/>
      <c r="JC229" s="34"/>
      <c r="JD229" s="34"/>
      <c r="JE229" s="34"/>
      <c r="JF229" s="34"/>
      <c r="JG229" s="34"/>
      <c r="JH229" s="34"/>
      <c r="JI229" s="34"/>
      <c r="JJ229" s="34"/>
      <c r="JK229" s="34"/>
      <c r="JL229" s="34"/>
      <c r="JM229" s="34"/>
      <c r="JN229" s="34"/>
      <c r="JO229" s="34"/>
      <c r="JP229" s="34"/>
      <c r="JQ229" s="34"/>
      <c r="JR229" s="34"/>
      <c r="JS229" s="34"/>
      <c r="JT229" s="34"/>
      <c r="JU229" s="34"/>
      <c r="JV229" s="34"/>
      <c r="JW229" s="34"/>
      <c r="JX229" s="34"/>
      <c r="JY229" s="34"/>
      <c r="JZ229" s="34"/>
      <c r="KA229" s="34"/>
      <c r="KB229" s="34"/>
      <c r="KC229" s="34"/>
      <c r="KD229" s="34"/>
      <c r="KE229" s="34"/>
      <c r="KF229" s="34"/>
      <c r="KG229" s="34"/>
      <c r="KH229" s="34"/>
      <c r="KI229" s="34"/>
      <c r="KJ229" s="34"/>
      <c r="KK229" s="34"/>
      <c r="KL229" s="34"/>
      <c r="KM229" s="34"/>
      <c r="KN229" s="34"/>
      <c r="KO229" s="34"/>
      <c r="KP229" s="34"/>
      <c r="KQ229" s="34"/>
      <c r="KR229" s="34"/>
      <c r="KS229" s="34"/>
      <c r="KT229" s="34"/>
      <c r="KU229" s="34"/>
      <c r="KV229" s="34"/>
      <c r="KW229" s="34"/>
      <c r="KX229" s="34"/>
      <c r="KY229" s="34"/>
      <c r="KZ229" s="34"/>
      <c r="LA229" s="34"/>
      <c r="LB229" s="34"/>
      <c r="LC229" s="34"/>
      <c r="LD229" s="34"/>
      <c r="LE229" s="34"/>
      <c r="LF229" s="34"/>
      <c r="LG229" s="34"/>
      <c r="LH229" s="34"/>
      <c r="LI229" s="34"/>
      <c r="LJ229" s="34"/>
      <c r="LK229" s="34"/>
      <c r="LL229" s="34"/>
      <c r="LM229" s="34"/>
      <c r="LN229" s="34"/>
      <c r="LO229" s="34"/>
      <c r="LP229" s="34"/>
      <c r="LQ229" s="34"/>
      <c r="LR229" s="34"/>
      <c r="LS229" s="34"/>
      <c r="LT229" s="34"/>
      <c r="LU229" s="34"/>
      <c r="LV229" s="34"/>
      <c r="LW229" s="34"/>
      <c r="LX229" s="34"/>
      <c r="LY229" s="34"/>
      <c r="LZ229" s="34"/>
      <c r="MA229" s="34"/>
      <c r="MB229" s="34"/>
      <c r="MC229" s="34"/>
      <c r="MD229" s="34"/>
      <c r="ME229" s="34"/>
      <c r="MF229" s="34"/>
      <c r="MG229" s="34"/>
      <c r="MH229" s="34"/>
      <c r="MI229" s="34"/>
      <c r="MJ229" s="34"/>
      <c r="MK229" s="34"/>
      <c r="ML229" s="34"/>
      <c r="MM229" s="34"/>
      <c r="MN229" s="34"/>
      <c r="MO229" s="34"/>
      <c r="MP229" s="34"/>
      <c r="MQ229" s="34"/>
      <c r="MR229" s="34"/>
      <c r="MS229" s="34"/>
      <c r="MT229" s="34"/>
      <c r="MU229" s="34"/>
      <c r="MV229" s="34"/>
      <c r="MW229" s="34"/>
      <c r="MX229" s="34"/>
      <c r="MY229" s="34"/>
      <c r="MZ229" s="34"/>
      <c r="NA229" s="34"/>
      <c r="NB229" s="34"/>
      <c r="NC229" s="34"/>
      <c r="ND229" s="34"/>
      <c r="NE229" s="34"/>
      <c r="NF229" s="34"/>
      <c r="NG229" s="34"/>
      <c r="NH229" s="34"/>
      <c r="NI229" s="34"/>
      <c r="NJ229" s="34"/>
      <c r="NK229" s="34"/>
      <c r="NL229" s="34"/>
      <c r="NM229" s="34"/>
      <c r="NN229" s="34"/>
      <c r="NO229" s="34"/>
      <c r="NP229" s="34"/>
      <c r="NQ229" s="34"/>
      <c r="NR229" s="34"/>
      <c r="NS229" s="34"/>
      <c r="NT229" s="34"/>
      <c r="NU229" s="34"/>
      <c r="NV229" s="34"/>
      <c r="NW229" s="34"/>
      <c r="NX229" s="34"/>
      <c r="NY229" s="34"/>
      <c r="NZ229" s="34"/>
      <c r="OA229" s="34"/>
      <c r="OB229" s="34"/>
      <c r="OC229" s="34"/>
      <c r="OD229" s="34"/>
      <c r="OE229" s="34"/>
      <c r="OF229" s="34"/>
      <c r="OG229" s="34"/>
    </row>
    <row r="230" spans="1:397" s="35" customFormat="1">
      <c r="A230" s="36">
        <v>3039</v>
      </c>
      <c r="B230" s="37" t="s">
        <v>211</v>
      </c>
      <c r="C230" s="27">
        <v>670811</v>
      </c>
      <c r="D230" s="28">
        <v>6.5370000000000001E-4</v>
      </c>
      <c r="E230" s="27">
        <v>86585.610000000015</v>
      </c>
      <c r="F230" s="63">
        <v>611175.90210000006</v>
      </c>
      <c r="G230" s="64">
        <v>697761.51210000005</v>
      </c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34"/>
      <c r="FB230" s="34"/>
      <c r="FC230" s="34"/>
      <c r="FD230" s="34"/>
      <c r="FE230" s="34"/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  <c r="FZ230" s="34"/>
      <c r="GA230" s="34"/>
      <c r="GB230" s="34"/>
      <c r="GC230" s="34"/>
      <c r="GD230" s="34"/>
      <c r="GE230" s="34"/>
      <c r="GF230" s="34"/>
      <c r="GG230" s="34"/>
      <c r="GH230" s="34"/>
      <c r="GI230" s="34"/>
      <c r="GJ230" s="34"/>
      <c r="GK230" s="34"/>
      <c r="GL230" s="34"/>
      <c r="GM230" s="34"/>
      <c r="GN230" s="34"/>
      <c r="GO230" s="34"/>
      <c r="GP230" s="34"/>
      <c r="GQ230" s="34"/>
      <c r="GR230" s="34"/>
      <c r="GS230" s="34"/>
      <c r="GT230" s="34"/>
      <c r="GU230" s="34"/>
      <c r="GV230" s="34"/>
      <c r="GW230" s="34"/>
      <c r="GX230" s="34"/>
      <c r="GY230" s="34"/>
      <c r="GZ230" s="34"/>
      <c r="HA230" s="34"/>
      <c r="HB230" s="34"/>
      <c r="HC230" s="34"/>
      <c r="HD230" s="34"/>
      <c r="HE230" s="34"/>
      <c r="HF230" s="34"/>
      <c r="HG230" s="34"/>
      <c r="HH230" s="34"/>
      <c r="HI230" s="34"/>
      <c r="HJ230" s="34"/>
      <c r="HK230" s="34"/>
      <c r="HL230" s="34"/>
      <c r="HM230" s="34"/>
      <c r="HN230" s="34"/>
      <c r="HO230" s="34"/>
      <c r="HP230" s="34"/>
      <c r="HQ230" s="34"/>
      <c r="HR230" s="34"/>
      <c r="HS230" s="34"/>
      <c r="HT230" s="34"/>
      <c r="HU230" s="34"/>
      <c r="HV230" s="34"/>
      <c r="HW230" s="34"/>
      <c r="HX230" s="34"/>
      <c r="HY230" s="34"/>
      <c r="HZ230" s="34"/>
      <c r="IA230" s="34"/>
      <c r="IB230" s="34"/>
      <c r="IC230" s="34"/>
      <c r="ID230" s="34"/>
      <c r="IE230" s="34"/>
      <c r="IF230" s="34"/>
      <c r="IG230" s="34"/>
      <c r="IH230" s="34"/>
      <c r="II230" s="34"/>
      <c r="IJ230" s="34"/>
      <c r="IK230" s="34"/>
      <c r="IL230" s="34"/>
      <c r="IM230" s="34"/>
      <c r="IN230" s="34"/>
      <c r="IO230" s="34"/>
      <c r="IP230" s="34"/>
      <c r="IQ230" s="34"/>
      <c r="IR230" s="34"/>
      <c r="IS230" s="34"/>
      <c r="IT230" s="34"/>
      <c r="IU230" s="34"/>
      <c r="IV230" s="34"/>
      <c r="IW230" s="34"/>
      <c r="IX230" s="34"/>
      <c r="IY230" s="34"/>
      <c r="IZ230" s="34"/>
      <c r="JA230" s="34"/>
      <c r="JB230" s="34"/>
      <c r="JC230" s="34"/>
      <c r="JD230" s="34"/>
      <c r="JE230" s="34"/>
      <c r="JF230" s="34"/>
      <c r="JG230" s="34"/>
      <c r="JH230" s="34"/>
      <c r="JI230" s="34"/>
      <c r="JJ230" s="34"/>
      <c r="JK230" s="34"/>
      <c r="JL230" s="34"/>
      <c r="JM230" s="34"/>
      <c r="JN230" s="34"/>
      <c r="JO230" s="34"/>
      <c r="JP230" s="34"/>
      <c r="JQ230" s="34"/>
      <c r="JR230" s="34"/>
      <c r="JS230" s="34"/>
      <c r="JT230" s="34"/>
      <c r="JU230" s="34"/>
      <c r="JV230" s="34"/>
      <c r="JW230" s="34"/>
      <c r="JX230" s="34"/>
      <c r="JY230" s="34"/>
      <c r="JZ230" s="34"/>
      <c r="KA230" s="34"/>
      <c r="KB230" s="34"/>
      <c r="KC230" s="34"/>
      <c r="KD230" s="34"/>
      <c r="KE230" s="34"/>
      <c r="KF230" s="34"/>
      <c r="KG230" s="34"/>
      <c r="KH230" s="34"/>
      <c r="KI230" s="34"/>
      <c r="KJ230" s="34"/>
      <c r="KK230" s="34"/>
      <c r="KL230" s="34"/>
      <c r="KM230" s="34"/>
      <c r="KN230" s="34"/>
      <c r="KO230" s="34"/>
      <c r="KP230" s="34"/>
      <c r="KQ230" s="34"/>
      <c r="KR230" s="34"/>
      <c r="KS230" s="34"/>
      <c r="KT230" s="34"/>
      <c r="KU230" s="34"/>
      <c r="KV230" s="34"/>
      <c r="KW230" s="34"/>
      <c r="KX230" s="34"/>
      <c r="KY230" s="34"/>
      <c r="KZ230" s="34"/>
      <c r="LA230" s="34"/>
      <c r="LB230" s="34"/>
      <c r="LC230" s="34"/>
      <c r="LD230" s="34"/>
      <c r="LE230" s="34"/>
      <c r="LF230" s="34"/>
      <c r="LG230" s="34"/>
      <c r="LH230" s="34"/>
      <c r="LI230" s="34"/>
      <c r="LJ230" s="34"/>
      <c r="LK230" s="34"/>
      <c r="LL230" s="34"/>
      <c r="LM230" s="34"/>
      <c r="LN230" s="34"/>
      <c r="LO230" s="34"/>
      <c r="LP230" s="34"/>
      <c r="LQ230" s="34"/>
      <c r="LR230" s="34"/>
      <c r="LS230" s="34"/>
      <c r="LT230" s="34"/>
      <c r="LU230" s="34"/>
      <c r="LV230" s="34"/>
      <c r="LW230" s="34"/>
      <c r="LX230" s="34"/>
      <c r="LY230" s="34"/>
      <c r="LZ230" s="34"/>
      <c r="MA230" s="34"/>
      <c r="MB230" s="34"/>
      <c r="MC230" s="34"/>
      <c r="MD230" s="34"/>
      <c r="ME230" s="34"/>
      <c r="MF230" s="34"/>
      <c r="MG230" s="34"/>
      <c r="MH230" s="34"/>
      <c r="MI230" s="34"/>
      <c r="MJ230" s="34"/>
      <c r="MK230" s="34"/>
      <c r="ML230" s="34"/>
      <c r="MM230" s="34"/>
      <c r="MN230" s="34"/>
      <c r="MO230" s="34"/>
      <c r="MP230" s="34"/>
      <c r="MQ230" s="34"/>
      <c r="MR230" s="34"/>
      <c r="MS230" s="34"/>
      <c r="MT230" s="34"/>
      <c r="MU230" s="34"/>
      <c r="MV230" s="34"/>
      <c r="MW230" s="34"/>
      <c r="MX230" s="34"/>
      <c r="MY230" s="34"/>
      <c r="MZ230" s="34"/>
      <c r="NA230" s="34"/>
      <c r="NB230" s="34"/>
      <c r="NC230" s="34"/>
      <c r="ND230" s="34"/>
      <c r="NE230" s="34"/>
      <c r="NF230" s="34"/>
      <c r="NG230" s="34"/>
      <c r="NH230" s="34"/>
      <c r="NI230" s="34"/>
      <c r="NJ230" s="34"/>
      <c r="NK230" s="34"/>
      <c r="NL230" s="34"/>
      <c r="NM230" s="34"/>
      <c r="NN230" s="34"/>
      <c r="NO230" s="34"/>
      <c r="NP230" s="34"/>
      <c r="NQ230" s="34"/>
      <c r="NR230" s="34"/>
      <c r="NS230" s="34"/>
      <c r="NT230" s="34"/>
      <c r="NU230" s="34"/>
      <c r="NV230" s="34"/>
      <c r="NW230" s="34"/>
      <c r="NX230" s="34"/>
      <c r="NY230" s="34"/>
      <c r="NZ230" s="34"/>
      <c r="OA230" s="34"/>
      <c r="OB230" s="34"/>
      <c r="OC230" s="34"/>
      <c r="OD230" s="34"/>
      <c r="OE230" s="34"/>
      <c r="OF230" s="34"/>
      <c r="OG230" s="34"/>
    </row>
    <row r="231" spans="1:397" s="35" customFormat="1">
      <c r="A231" s="36">
        <v>3040</v>
      </c>
      <c r="B231" s="37" t="s">
        <v>212</v>
      </c>
      <c r="C231" s="27">
        <v>287424</v>
      </c>
      <c r="D231" s="28">
        <v>2.81E-4</v>
      </c>
      <c r="E231" s="27">
        <v>32170.260000000002</v>
      </c>
      <c r="F231" s="63">
        <v>261872.00640000001</v>
      </c>
      <c r="G231" s="64">
        <v>294042.26640000002</v>
      </c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34"/>
      <c r="FB231" s="34"/>
      <c r="FC231" s="34"/>
      <c r="FD231" s="34"/>
      <c r="FE231" s="34"/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  <c r="FZ231" s="34"/>
      <c r="GA231" s="34"/>
      <c r="GB231" s="34"/>
      <c r="GC231" s="34"/>
      <c r="GD231" s="34"/>
      <c r="GE231" s="34"/>
      <c r="GF231" s="34"/>
      <c r="GG231" s="34"/>
      <c r="GH231" s="34"/>
      <c r="GI231" s="34"/>
      <c r="GJ231" s="34"/>
      <c r="GK231" s="34"/>
      <c r="GL231" s="34"/>
      <c r="GM231" s="34"/>
      <c r="GN231" s="34"/>
      <c r="GO231" s="34"/>
      <c r="GP231" s="34"/>
      <c r="GQ231" s="34"/>
      <c r="GR231" s="34"/>
      <c r="GS231" s="34"/>
      <c r="GT231" s="34"/>
      <c r="GU231" s="34"/>
      <c r="GV231" s="34"/>
      <c r="GW231" s="34"/>
      <c r="GX231" s="34"/>
      <c r="GY231" s="34"/>
      <c r="GZ231" s="34"/>
      <c r="HA231" s="34"/>
      <c r="HB231" s="34"/>
      <c r="HC231" s="34"/>
      <c r="HD231" s="34"/>
      <c r="HE231" s="34"/>
      <c r="HF231" s="34"/>
      <c r="HG231" s="34"/>
      <c r="HH231" s="34"/>
      <c r="HI231" s="34"/>
      <c r="HJ231" s="34"/>
      <c r="HK231" s="34"/>
      <c r="HL231" s="34"/>
      <c r="HM231" s="34"/>
      <c r="HN231" s="34"/>
      <c r="HO231" s="34"/>
      <c r="HP231" s="34"/>
      <c r="HQ231" s="34"/>
      <c r="HR231" s="34"/>
      <c r="HS231" s="34"/>
      <c r="HT231" s="34"/>
      <c r="HU231" s="34"/>
      <c r="HV231" s="34"/>
      <c r="HW231" s="34"/>
      <c r="HX231" s="34"/>
      <c r="HY231" s="34"/>
      <c r="HZ231" s="34"/>
      <c r="IA231" s="34"/>
      <c r="IB231" s="34"/>
      <c r="IC231" s="34"/>
      <c r="ID231" s="34"/>
      <c r="IE231" s="34"/>
      <c r="IF231" s="34"/>
      <c r="IG231" s="34"/>
      <c r="IH231" s="34"/>
      <c r="II231" s="34"/>
      <c r="IJ231" s="34"/>
      <c r="IK231" s="34"/>
      <c r="IL231" s="34"/>
      <c r="IM231" s="34"/>
      <c r="IN231" s="34"/>
      <c r="IO231" s="34"/>
      <c r="IP231" s="34"/>
      <c r="IQ231" s="34"/>
      <c r="IR231" s="34"/>
      <c r="IS231" s="34"/>
      <c r="IT231" s="34"/>
      <c r="IU231" s="34"/>
      <c r="IV231" s="34"/>
      <c r="IW231" s="34"/>
      <c r="IX231" s="34"/>
      <c r="IY231" s="34"/>
      <c r="IZ231" s="34"/>
      <c r="JA231" s="34"/>
      <c r="JB231" s="34"/>
      <c r="JC231" s="34"/>
      <c r="JD231" s="34"/>
      <c r="JE231" s="34"/>
      <c r="JF231" s="34"/>
      <c r="JG231" s="34"/>
      <c r="JH231" s="34"/>
      <c r="JI231" s="34"/>
      <c r="JJ231" s="34"/>
      <c r="JK231" s="34"/>
      <c r="JL231" s="34"/>
      <c r="JM231" s="34"/>
      <c r="JN231" s="34"/>
      <c r="JO231" s="34"/>
      <c r="JP231" s="34"/>
      <c r="JQ231" s="34"/>
      <c r="JR231" s="34"/>
      <c r="JS231" s="34"/>
      <c r="JT231" s="34"/>
      <c r="JU231" s="34"/>
      <c r="JV231" s="34"/>
      <c r="JW231" s="34"/>
      <c r="JX231" s="34"/>
      <c r="JY231" s="34"/>
      <c r="JZ231" s="34"/>
      <c r="KA231" s="34"/>
      <c r="KB231" s="34"/>
      <c r="KC231" s="34"/>
      <c r="KD231" s="34"/>
      <c r="KE231" s="34"/>
      <c r="KF231" s="34"/>
      <c r="KG231" s="34"/>
      <c r="KH231" s="34"/>
      <c r="KI231" s="34"/>
      <c r="KJ231" s="34"/>
      <c r="KK231" s="34"/>
      <c r="KL231" s="34"/>
      <c r="KM231" s="34"/>
      <c r="KN231" s="34"/>
      <c r="KO231" s="34"/>
      <c r="KP231" s="34"/>
      <c r="KQ231" s="34"/>
      <c r="KR231" s="34"/>
      <c r="KS231" s="34"/>
      <c r="KT231" s="34"/>
      <c r="KU231" s="34"/>
      <c r="KV231" s="34"/>
      <c r="KW231" s="34"/>
      <c r="KX231" s="34"/>
      <c r="KY231" s="34"/>
      <c r="KZ231" s="34"/>
      <c r="LA231" s="34"/>
      <c r="LB231" s="34"/>
      <c r="LC231" s="34"/>
      <c r="LD231" s="34"/>
      <c r="LE231" s="34"/>
      <c r="LF231" s="34"/>
      <c r="LG231" s="34"/>
      <c r="LH231" s="34"/>
      <c r="LI231" s="34"/>
      <c r="LJ231" s="34"/>
      <c r="LK231" s="34"/>
      <c r="LL231" s="34"/>
      <c r="LM231" s="34"/>
      <c r="LN231" s="34"/>
      <c r="LO231" s="34"/>
      <c r="LP231" s="34"/>
      <c r="LQ231" s="34"/>
      <c r="LR231" s="34"/>
      <c r="LS231" s="34"/>
      <c r="LT231" s="34"/>
      <c r="LU231" s="34"/>
      <c r="LV231" s="34"/>
      <c r="LW231" s="34"/>
      <c r="LX231" s="34"/>
      <c r="LY231" s="34"/>
      <c r="LZ231" s="34"/>
      <c r="MA231" s="34"/>
      <c r="MB231" s="34"/>
      <c r="MC231" s="34"/>
      <c r="MD231" s="34"/>
      <c r="ME231" s="34"/>
      <c r="MF231" s="34"/>
      <c r="MG231" s="34"/>
      <c r="MH231" s="34"/>
      <c r="MI231" s="34"/>
      <c r="MJ231" s="34"/>
      <c r="MK231" s="34"/>
      <c r="ML231" s="34"/>
      <c r="MM231" s="34"/>
      <c r="MN231" s="34"/>
      <c r="MO231" s="34"/>
      <c r="MP231" s="34"/>
      <c r="MQ231" s="34"/>
      <c r="MR231" s="34"/>
      <c r="MS231" s="34"/>
      <c r="MT231" s="34"/>
      <c r="MU231" s="34"/>
      <c r="MV231" s="34"/>
      <c r="MW231" s="34"/>
      <c r="MX231" s="34"/>
      <c r="MY231" s="34"/>
      <c r="MZ231" s="34"/>
      <c r="NA231" s="34"/>
      <c r="NB231" s="34"/>
      <c r="NC231" s="34"/>
      <c r="ND231" s="34"/>
      <c r="NE231" s="34"/>
      <c r="NF231" s="34"/>
      <c r="NG231" s="34"/>
      <c r="NH231" s="34"/>
      <c r="NI231" s="34"/>
      <c r="NJ231" s="34"/>
      <c r="NK231" s="34"/>
      <c r="NL231" s="34"/>
      <c r="NM231" s="34"/>
      <c r="NN231" s="34"/>
      <c r="NO231" s="34"/>
      <c r="NP231" s="34"/>
      <c r="NQ231" s="34"/>
      <c r="NR231" s="34"/>
      <c r="NS231" s="34"/>
      <c r="NT231" s="34"/>
      <c r="NU231" s="34"/>
      <c r="NV231" s="34"/>
      <c r="NW231" s="34"/>
      <c r="NX231" s="34"/>
      <c r="NY231" s="34"/>
      <c r="NZ231" s="34"/>
      <c r="OA231" s="34"/>
      <c r="OB231" s="34"/>
      <c r="OC231" s="34"/>
      <c r="OD231" s="34"/>
      <c r="OE231" s="34"/>
      <c r="OF231" s="34"/>
      <c r="OG231" s="34"/>
    </row>
    <row r="232" spans="1:397" s="35" customFormat="1">
      <c r="A232" s="36">
        <v>3042</v>
      </c>
      <c r="B232" s="37" t="s">
        <v>213</v>
      </c>
      <c r="C232" s="27">
        <v>586488</v>
      </c>
      <c r="D232" s="28">
        <v>5.7350000000000001E-4</v>
      </c>
      <c r="E232" s="27">
        <v>64538.87</v>
      </c>
      <c r="F232" s="63">
        <v>534349.21680000005</v>
      </c>
      <c r="G232" s="64">
        <v>598888.08680000005</v>
      </c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34"/>
      <c r="FB232" s="34"/>
      <c r="FC232" s="34"/>
      <c r="FD232" s="34"/>
      <c r="FE232" s="34"/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  <c r="FZ232" s="34"/>
      <c r="GA232" s="34"/>
      <c r="GB232" s="34"/>
      <c r="GC232" s="34"/>
      <c r="GD232" s="34"/>
      <c r="GE232" s="34"/>
      <c r="GF232" s="34"/>
      <c r="GG232" s="34"/>
      <c r="GH232" s="34"/>
      <c r="GI232" s="34"/>
      <c r="GJ232" s="34"/>
      <c r="GK232" s="34"/>
      <c r="GL232" s="34"/>
      <c r="GM232" s="34"/>
      <c r="GN232" s="34"/>
      <c r="GO232" s="34"/>
      <c r="GP232" s="34"/>
      <c r="GQ232" s="34"/>
      <c r="GR232" s="34"/>
      <c r="GS232" s="34"/>
      <c r="GT232" s="34"/>
      <c r="GU232" s="34"/>
      <c r="GV232" s="34"/>
      <c r="GW232" s="34"/>
      <c r="GX232" s="34"/>
      <c r="GY232" s="34"/>
      <c r="GZ232" s="34"/>
      <c r="HA232" s="34"/>
      <c r="HB232" s="34"/>
      <c r="HC232" s="34"/>
      <c r="HD232" s="34"/>
      <c r="HE232" s="34"/>
      <c r="HF232" s="34"/>
      <c r="HG232" s="34"/>
      <c r="HH232" s="34"/>
      <c r="HI232" s="34"/>
      <c r="HJ232" s="34"/>
      <c r="HK232" s="34"/>
      <c r="HL232" s="34"/>
      <c r="HM232" s="34"/>
      <c r="HN232" s="34"/>
      <c r="HO232" s="34"/>
      <c r="HP232" s="34"/>
      <c r="HQ232" s="34"/>
      <c r="HR232" s="34"/>
      <c r="HS232" s="34"/>
      <c r="HT232" s="34"/>
      <c r="HU232" s="34"/>
      <c r="HV232" s="34"/>
      <c r="HW232" s="34"/>
      <c r="HX232" s="34"/>
      <c r="HY232" s="34"/>
      <c r="HZ232" s="34"/>
      <c r="IA232" s="34"/>
      <c r="IB232" s="34"/>
      <c r="IC232" s="34"/>
      <c r="ID232" s="34"/>
      <c r="IE232" s="34"/>
      <c r="IF232" s="34"/>
      <c r="IG232" s="34"/>
      <c r="IH232" s="34"/>
      <c r="II232" s="34"/>
      <c r="IJ232" s="34"/>
      <c r="IK232" s="34"/>
      <c r="IL232" s="34"/>
      <c r="IM232" s="34"/>
      <c r="IN232" s="34"/>
      <c r="IO232" s="34"/>
      <c r="IP232" s="34"/>
      <c r="IQ232" s="34"/>
      <c r="IR232" s="34"/>
      <c r="IS232" s="34"/>
      <c r="IT232" s="34"/>
      <c r="IU232" s="34"/>
      <c r="IV232" s="34"/>
      <c r="IW232" s="34"/>
      <c r="IX232" s="34"/>
      <c r="IY232" s="34"/>
      <c r="IZ232" s="34"/>
      <c r="JA232" s="34"/>
      <c r="JB232" s="34"/>
      <c r="JC232" s="34"/>
      <c r="JD232" s="34"/>
      <c r="JE232" s="34"/>
      <c r="JF232" s="34"/>
      <c r="JG232" s="34"/>
      <c r="JH232" s="34"/>
      <c r="JI232" s="34"/>
      <c r="JJ232" s="34"/>
      <c r="JK232" s="34"/>
      <c r="JL232" s="34"/>
      <c r="JM232" s="34"/>
      <c r="JN232" s="34"/>
      <c r="JO232" s="34"/>
      <c r="JP232" s="34"/>
      <c r="JQ232" s="34"/>
      <c r="JR232" s="34"/>
      <c r="JS232" s="34"/>
      <c r="JT232" s="34"/>
      <c r="JU232" s="34"/>
      <c r="JV232" s="34"/>
      <c r="JW232" s="34"/>
      <c r="JX232" s="34"/>
      <c r="JY232" s="34"/>
      <c r="JZ232" s="34"/>
      <c r="KA232" s="34"/>
      <c r="KB232" s="34"/>
      <c r="KC232" s="34"/>
      <c r="KD232" s="34"/>
      <c r="KE232" s="34"/>
      <c r="KF232" s="34"/>
      <c r="KG232" s="34"/>
      <c r="KH232" s="34"/>
      <c r="KI232" s="34"/>
      <c r="KJ232" s="34"/>
      <c r="KK232" s="34"/>
      <c r="KL232" s="34"/>
      <c r="KM232" s="34"/>
      <c r="KN232" s="34"/>
      <c r="KO232" s="34"/>
      <c r="KP232" s="34"/>
      <c r="KQ232" s="34"/>
      <c r="KR232" s="34"/>
      <c r="KS232" s="34"/>
      <c r="KT232" s="34"/>
      <c r="KU232" s="34"/>
      <c r="KV232" s="34"/>
      <c r="KW232" s="34"/>
      <c r="KX232" s="34"/>
      <c r="KY232" s="34"/>
      <c r="KZ232" s="34"/>
      <c r="LA232" s="34"/>
      <c r="LB232" s="34"/>
      <c r="LC232" s="34"/>
      <c r="LD232" s="34"/>
      <c r="LE232" s="34"/>
      <c r="LF232" s="34"/>
      <c r="LG232" s="34"/>
      <c r="LH232" s="34"/>
      <c r="LI232" s="34"/>
      <c r="LJ232" s="34"/>
      <c r="LK232" s="34"/>
      <c r="LL232" s="34"/>
      <c r="LM232" s="34"/>
      <c r="LN232" s="34"/>
      <c r="LO232" s="34"/>
      <c r="LP232" s="34"/>
      <c r="LQ232" s="34"/>
      <c r="LR232" s="34"/>
      <c r="LS232" s="34"/>
      <c r="LT232" s="34"/>
      <c r="LU232" s="34"/>
      <c r="LV232" s="34"/>
      <c r="LW232" s="34"/>
      <c r="LX232" s="34"/>
      <c r="LY232" s="34"/>
      <c r="LZ232" s="34"/>
      <c r="MA232" s="34"/>
      <c r="MB232" s="34"/>
      <c r="MC232" s="34"/>
      <c r="MD232" s="34"/>
      <c r="ME232" s="34"/>
      <c r="MF232" s="34"/>
      <c r="MG232" s="34"/>
      <c r="MH232" s="34"/>
      <c r="MI232" s="34"/>
      <c r="MJ232" s="34"/>
      <c r="MK232" s="34"/>
      <c r="ML232" s="34"/>
      <c r="MM232" s="34"/>
      <c r="MN232" s="34"/>
      <c r="MO232" s="34"/>
      <c r="MP232" s="34"/>
      <c r="MQ232" s="34"/>
      <c r="MR232" s="34"/>
      <c r="MS232" s="34"/>
      <c r="MT232" s="34"/>
      <c r="MU232" s="34"/>
      <c r="MV232" s="34"/>
      <c r="MW232" s="34"/>
      <c r="MX232" s="34"/>
      <c r="MY232" s="34"/>
      <c r="MZ232" s="34"/>
      <c r="NA232" s="34"/>
      <c r="NB232" s="34"/>
      <c r="NC232" s="34"/>
      <c r="ND232" s="34"/>
      <c r="NE232" s="34"/>
      <c r="NF232" s="34"/>
      <c r="NG232" s="34"/>
      <c r="NH232" s="34"/>
      <c r="NI232" s="34"/>
      <c r="NJ232" s="34"/>
      <c r="NK232" s="34"/>
      <c r="NL232" s="34"/>
      <c r="NM232" s="34"/>
      <c r="NN232" s="34"/>
      <c r="NO232" s="34"/>
      <c r="NP232" s="34"/>
      <c r="NQ232" s="34"/>
      <c r="NR232" s="34"/>
      <c r="NS232" s="34"/>
      <c r="NT232" s="34"/>
      <c r="NU232" s="34"/>
      <c r="NV232" s="34"/>
      <c r="NW232" s="34"/>
      <c r="NX232" s="34"/>
      <c r="NY232" s="34"/>
      <c r="NZ232" s="34"/>
      <c r="OA232" s="34"/>
      <c r="OB232" s="34"/>
      <c r="OC232" s="34"/>
      <c r="OD232" s="34"/>
      <c r="OE232" s="34"/>
      <c r="OF232" s="34"/>
      <c r="OG232" s="34"/>
    </row>
    <row r="233" spans="1:397" s="35" customFormat="1">
      <c r="A233" s="36">
        <v>3044</v>
      </c>
      <c r="B233" s="37" t="s">
        <v>214</v>
      </c>
      <c r="C233" s="27">
        <v>1172232</v>
      </c>
      <c r="D233" s="28">
        <v>1.1462E-3</v>
      </c>
      <c r="E233" s="27">
        <v>161677.32</v>
      </c>
      <c r="F233" s="63">
        <v>1068020.5752000001</v>
      </c>
      <c r="G233" s="64">
        <v>1229697.8952000001</v>
      </c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34"/>
      <c r="FB233" s="34"/>
      <c r="FC233" s="34"/>
      <c r="FD233" s="34"/>
      <c r="FE233" s="34"/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  <c r="FZ233" s="34"/>
      <c r="GA233" s="34"/>
      <c r="GB233" s="34"/>
      <c r="GC233" s="34"/>
      <c r="GD233" s="34"/>
      <c r="GE233" s="34"/>
      <c r="GF233" s="34"/>
      <c r="GG233" s="34"/>
      <c r="GH233" s="34"/>
      <c r="GI233" s="34"/>
      <c r="GJ233" s="34"/>
      <c r="GK233" s="34"/>
      <c r="GL233" s="34"/>
      <c r="GM233" s="34"/>
      <c r="GN233" s="34"/>
      <c r="GO233" s="34"/>
      <c r="GP233" s="34"/>
      <c r="GQ233" s="34"/>
      <c r="GR233" s="34"/>
      <c r="GS233" s="34"/>
      <c r="GT233" s="34"/>
      <c r="GU233" s="34"/>
      <c r="GV233" s="34"/>
      <c r="GW233" s="34"/>
      <c r="GX233" s="34"/>
      <c r="GY233" s="34"/>
      <c r="GZ233" s="34"/>
      <c r="HA233" s="34"/>
      <c r="HB233" s="34"/>
      <c r="HC233" s="34"/>
      <c r="HD233" s="34"/>
      <c r="HE233" s="34"/>
      <c r="HF233" s="34"/>
      <c r="HG233" s="34"/>
      <c r="HH233" s="34"/>
      <c r="HI233" s="34"/>
      <c r="HJ233" s="34"/>
      <c r="HK233" s="34"/>
      <c r="HL233" s="34"/>
      <c r="HM233" s="34"/>
      <c r="HN233" s="34"/>
      <c r="HO233" s="34"/>
      <c r="HP233" s="34"/>
      <c r="HQ233" s="34"/>
      <c r="HR233" s="34"/>
      <c r="HS233" s="34"/>
      <c r="HT233" s="34"/>
      <c r="HU233" s="34"/>
      <c r="HV233" s="34"/>
      <c r="HW233" s="34"/>
      <c r="HX233" s="34"/>
      <c r="HY233" s="34"/>
      <c r="HZ233" s="34"/>
      <c r="IA233" s="34"/>
      <c r="IB233" s="34"/>
      <c r="IC233" s="34"/>
      <c r="ID233" s="34"/>
      <c r="IE233" s="34"/>
      <c r="IF233" s="34"/>
      <c r="IG233" s="34"/>
      <c r="IH233" s="34"/>
      <c r="II233" s="34"/>
      <c r="IJ233" s="34"/>
      <c r="IK233" s="34"/>
      <c r="IL233" s="34"/>
      <c r="IM233" s="34"/>
      <c r="IN233" s="34"/>
      <c r="IO233" s="34"/>
      <c r="IP233" s="34"/>
      <c r="IQ233" s="34"/>
      <c r="IR233" s="34"/>
      <c r="IS233" s="34"/>
      <c r="IT233" s="34"/>
      <c r="IU233" s="34"/>
      <c r="IV233" s="34"/>
      <c r="IW233" s="34"/>
      <c r="IX233" s="34"/>
      <c r="IY233" s="34"/>
      <c r="IZ233" s="34"/>
      <c r="JA233" s="34"/>
      <c r="JB233" s="34"/>
      <c r="JC233" s="34"/>
      <c r="JD233" s="34"/>
      <c r="JE233" s="34"/>
      <c r="JF233" s="34"/>
      <c r="JG233" s="34"/>
      <c r="JH233" s="34"/>
      <c r="JI233" s="34"/>
      <c r="JJ233" s="34"/>
      <c r="JK233" s="34"/>
      <c r="JL233" s="34"/>
      <c r="JM233" s="34"/>
      <c r="JN233" s="34"/>
      <c r="JO233" s="34"/>
      <c r="JP233" s="34"/>
      <c r="JQ233" s="34"/>
      <c r="JR233" s="34"/>
      <c r="JS233" s="34"/>
      <c r="JT233" s="34"/>
      <c r="JU233" s="34"/>
      <c r="JV233" s="34"/>
      <c r="JW233" s="34"/>
      <c r="JX233" s="34"/>
      <c r="JY233" s="34"/>
      <c r="JZ233" s="34"/>
      <c r="KA233" s="34"/>
      <c r="KB233" s="34"/>
      <c r="KC233" s="34"/>
      <c r="KD233" s="34"/>
      <c r="KE233" s="34"/>
      <c r="KF233" s="34"/>
      <c r="KG233" s="34"/>
      <c r="KH233" s="34"/>
      <c r="KI233" s="34"/>
      <c r="KJ233" s="34"/>
      <c r="KK233" s="34"/>
      <c r="KL233" s="34"/>
      <c r="KM233" s="34"/>
      <c r="KN233" s="34"/>
      <c r="KO233" s="34"/>
      <c r="KP233" s="34"/>
      <c r="KQ233" s="34"/>
      <c r="KR233" s="34"/>
      <c r="KS233" s="34"/>
      <c r="KT233" s="34"/>
      <c r="KU233" s="34"/>
      <c r="KV233" s="34"/>
      <c r="KW233" s="34"/>
      <c r="KX233" s="34"/>
      <c r="KY233" s="34"/>
      <c r="KZ233" s="34"/>
      <c r="LA233" s="34"/>
      <c r="LB233" s="34"/>
      <c r="LC233" s="34"/>
      <c r="LD233" s="34"/>
      <c r="LE233" s="34"/>
      <c r="LF233" s="34"/>
      <c r="LG233" s="34"/>
      <c r="LH233" s="34"/>
      <c r="LI233" s="34"/>
      <c r="LJ233" s="34"/>
      <c r="LK233" s="34"/>
      <c r="LL233" s="34"/>
      <c r="LM233" s="34"/>
      <c r="LN233" s="34"/>
      <c r="LO233" s="34"/>
      <c r="LP233" s="34"/>
      <c r="LQ233" s="34"/>
      <c r="LR233" s="34"/>
      <c r="LS233" s="34"/>
      <c r="LT233" s="34"/>
      <c r="LU233" s="34"/>
      <c r="LV233" s="34"/>
      <c r="LW233" s="34"/>
      <c r="LX233" s="34"/>
      <c r="LY233" s="34"/>
      <c r="LZ233" s="34"/>
      <c r="MA233" s="34"/>
      <c r="MB233" s="34"/>
      <c r="MC233" s="34"/>
      <c r="MD233" s="34"/>
      <c r="ME233" s="34"/>
      <c r="MF233" s="34"/>
      <c r="MG233" s="34"/>
      <c r="MH233" s="34"/>
      <c r="MI233" s="34"/>
      <c r="MJ233" s="34"/>
      <c r="MK233" s="34"/>
      <c r="ML233" s="34"/>
      <c r="MM233" s="34"/>
      <c r="MN233" s="34"/>
      <c r="MO233" s="34"/>
      <c r="MP233" s="34"/>
      <c r="MQ233" s="34"/>
      <c r="MR233" s="34"/>
      <c r="MS233" s="34"/>
      <c r="MT233" s="34"/>
      <c r="MU233" s="34"/>
      <c r="MV233" s="34"/>
      <c r="MW233" s="34"/>
      <c r="MX233" s="34"/>
      <c r="MY233" s="34"/>
      <c r="MZ233" s="34"/>
      <c r="NA233" s="34"/>
      <c r="NB233" s="34"/>
      <c r="NC233" s="34"/>
      <c r="ND233" s="34"/>
      <c r="NE233" s="34"/>
      <c r="NF233" s="34"/>
      <c r="NG233" s="34"/>
      <c r="NH233" s="34"/>
      <c r="NI233" s="34"/>
      <c r="NJ233" s="34"/>
      <c r="NK233" s="34"/>
      <c r="NL233" s="34"/>
      <c r="NM233" s="34"/>
      <c r="NN233" s="34"/>
      <c r="NO233" s="34"/>
      <c r="NP233" s="34"/>
      <c r="NQ233" s="34"/>
      <c r="NR233" s="34"/>
      <c r="NS233" s="34"/>
      <c r="NT233" s="34"/>
      <c r="NU233" s="34"/>
      <c r="NV233" s="34"/>
      <c r="NW233" s="34"/>
      <c r="NX233" s="34"/>
      <c r="NY233" s="34"/>
      <c r="NZ233" s="34"/>
      <c r="OA233" s="34"/>
      <c r="OB233" s="34"/>
      <c r="OC233" s="34"/>
      <c r="OD233" s="34"/>
      <c r="OE233" s="34"/>
      <c r="OF233" s="34"/>
      <c r="OG233" s="34"/>
    </row>
    <row r="234" spans="1:397" s="35" customFormat="1">
      <c r="A234" s="36">
        <v>3045</v>
      </c>
      <c r="B234" s="37" t="s">
        <v>215</v>
      </c>
      <c r="C234" s="27">
        <v>851436</v>
      </c>
      <c r="D234" s="28">
        <v>8.3250000000000002E-4</v>
      </c>
      <c r="E234" s="27">
        <v>141191.33000000002</v>
      </c>
      <c r="F234" s="63">
        <v>775743.33960000006</v>
      </c>
      <c r="G234" s="64">
        <v>916934.66960000014</v>
      </c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</row>
    <row r="235" spans="1:397" s="35" customFormat="1">
      <c r="A235" s="36">
        <v>3047</v>
      </c>
      <c r="B235" s="37" t="s">
        <v>216</v>
      </c>
      <c r="C235" s="27">
        <v>987262</v>
      </c>
      <c r="D235" s="28">
        <v>9.634E-4</v>
      </c>
      <c r="E235" s="27">
        <v>111241.79</v>
      </c>
      <c r="F235" s="63">
        <v>899494.40820000006</v>
      </c>
      <c r="G235" s="64">
        <v>1010736.1982000001</v>
      </c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  <c r="FZ235" s="34"/>
      <c r="GA235" s="34"/>
      <c r="GB235" s="34"/>
      <c r="GC235" s="34"/>
      <c r="GD235" s="34"/>
      <c r="GE235" s="34"/>
      <c r="GF235" s="34"/>
      <c r="GG235" s="34"/>
      <c r="GH235" s="34"/>
      <c r="GI235" s="34"/>
      <c r="GJ235" s="34"/>
      <c r="GK235" s="34"/>
      <c r="GL235" s="34"/>
      <c r="GM235" s="34"/>
      <c r="GN235" s="34"/>
      <c r="GO235" s="34"/>
      <c r="GP235" s="34"/>
      <c r="GQ235" s="34"/>
      <c r="GR235" s="34"/>
      <c r="GS235" s="34"/>
      <c r="GT235" s="34"/>
      <c r="GU235" s="34"/>
      <c r="GV235" s="34"/>
      <c r="GW235" s="34"/>
      <c r="GX235" s="34"/>
      <c r="GY235" s="34"/>
      <c r="GZ235" s="34"/>
      <c r="HA235" s="34"/>
      <c r="HB235" s="34"/>
      <c r="HC235" s="34"/>
      <c r="HD235" s="34"/>
      <c r="HE235" s="34"/>
      <c r="HF235" s="34"/>
      <c r="HG235" s="34"/>
      <c r="HH235" s="34"/>
      <c r="HI235" s="34"/>
      <c r="HJ235" s="34"/>
      <c r="HK235" s="34"/>
      <c r="HL235" s="34"/>
      <c r="HM235" s="34"/>
      <c r="HN235" s="34"/>
      <c r="HO235" s="34"/>
      <c r="HP235" s="34"/>
      <c r="HQ235" s="34"/>
      <c r="HR235" s="34"/>
      <c r="HS235" s="34"/>
      <c r="HT235" s="34"/>
      <c r="HU235" s="34"/>
      <c r="HV235" s="34"/>
      <c r="HW235" s="34"/>
      <c r="HX235" s="34"/>
      <c r="HY235" s="34"/>
      <c r="HZ235" s="34"/>
      <c r="IA235" s="34"/>
      <c r="IB235" s="34"/>
      <c r="IC235" s="34"/>
      <c r="ID235" s="34"/>
      <c r="IE235" s="34"/>
      <c r="IF235" s="34"/>
      <c r="IG235" s="34"/>
      <c r="IH235" s="34"/>
      <c r="II235" s="34"/>
      <c r="IJ235" s="34"/>
      <c r="IK235" s="34"/>
      <c r="IL235" s="34"/>
      <c r="IM235" s="34"/>
      <c r="IN235" s="34"/>
      <c r="IO235" s="34"/>
      <c r="IP235" s="34"/>
      <c r="IQ235" s="34"/>
      <c r="IR235" s="34"/>
      <c r="IS235" s="34"/>
      <c r="IT235" s="34"/>
      <c r="IU235" s="34"/>
      <c r="IV235" s="34"/>
      <c r="IW235" s="34"/>
      <c r="IX235" s="34"/>
      <c r="IY235" s="34"/>
      <c r="IZ235" s="34"/>
      <c r="JA235" s="34"/>
      <c r="JB235" s="34"/>
      <c r="JC235" s="34"/>
      <c r="JD235" s="34"/>
      <c r="JE235" s="34"/>
      <c r="JF235" s="34"/>
      <c r="JG235" s="34"/>
      <c r="JH235" s="34"/>
      <c r="JI235" s="34"/>
      <c r="JJ235" s="34"/>
      <c r="JK235" s="34"/>
      <c r="JL235" s="34"/>
      <c r="JM235" s="34"/>
      <c r="JN235" s="34"/>
      <c r="JO235" s="34"/>
      <c r="JP235" s="34"/>
      <c r="JQ235" s="34"/>
      <c r="JR235" s="34"/>
      <c r="JS235" s="34"/>
      <c r="JT235" s="34"/>
      <c r="JU235" s="34"/>
      <c r="JV235" s="34"/>
      <c r="JW235" s="34"/>
      <c r="JX235" s="34"/>
      <c r="JY235" s="34"/>
      <c r="JZ235" s="34"/>
      <c r="KA235" s="34"/>
      <c r="KB235" s="34"/>
      <c r="KC235" s="34"/>
      <c r="KD235" s="34"/>
      <c r="KE235" s="34"/>
      <c r="KF235" s="34"/>
      <c r="KG235" s="34"/>
      <c r="KH235" s="34"/>
      <c r="KI235" s="34"/>
      <c r="KJ235" s="34"/>
      <c r="KK235" s="34"/>
      <c r="KL235" s="34"/>
      <c r="KM235" s="34"/>
      <c r="KN235" s="34"/>
      <c r="KO235" s="34"/>
      <c r="KP235" s="34"/>
      <c r="KQ235" s="34"/>
      <c r="KR235" s="34"/>
      <c r="KS235" s="34"/>
      <c r="KT235" s="34"/>
      <c r="KU235" s="34"/>
      <c r="KV235" s="34"/>
      <c r="KW235" s="34"/>
      <c r="KX235" s="34"/>
      <c r="KY235" s="34"/>
      <c r="KZ235" s="34"/>
      <c r="LA235" s="34"/>
      <c r="LB235" s="34"/>
      <c r="LC235" s="34"/>
      <c r="LD235" s="34"/>
      <c r="LE235" s="34"/>
      <c r="LF235" s="34"/>
      <c r="LG235" s="34"/>
      <c r="LH235" s="34"/>
      <c r="LI235" s="34"/>
      <c r="LJ235" s="34"/>
      <c r="LK235" s="34"/>
      <c r="LL235" s="34"/>
      <c r="LM235" s="34"/>
      <c r="LN235" s="34"/>
      <c r="LO235" s="34"/>
      <c r="LP235" s="34"/>
      <c r="LQ235" s="34"/>
      <c r="LR235" s="34"/>
      <c r="LS235" s="34"/>
      <c r="LT235" s="34"/>
      <c r="LU235" s="34"/>
      <c r="LV235" s="34"/>
      <c r="LW235" s="34"/>
      <c r="LX235" s="34"/>
      <c r="LY235" s="34"/>
      <c r="LZ235" s="34"/>
      <c r="MA235" s="34"/>
      <c r="MB235" s="34"/>
      <c r="MC235" s="34"/>
      <c r="MD235" s="34"/>
      <c r="ME235" s="34"/>
      <c r="MF235" s="34"/>
      <c r="MG235" s="34"/>
      <c r="MH235" s="34"/>
      <c r="MI235" s="34"/>
      <c r="MJ235" s="34"/>
      <c r="MK235" s="34"/>
      <c r="ML235" s="34"/>
      <c r="MM235" s="34"/>
      <c r="MN235" s="34"/>
      <c r="MO235" s="34"/>
      <c r="MP235" s="34"/>
      <c r="MQ235" s="34"/>
      <c r="MR235" s="34"/>
      <c r="MS235" s="34"/>
      <c r="MT235" s="34"/>
      <c r="MU235" s="34"/>
      <c r="MV235" s="34"/>
      <c r="MW235" s="34"/>
      <c r="MX235" s="34"/>
      <c r="MY235" s="34"/>
      <c r="MZ235" s="34"/>
      <c r="NA235" s="34"/>
      <c r="NB235" s="34"/>
      <c r="NC235" s="34"/>
      <c r="ND235" s="34"/>
      <c r="NE235" s="34"/>
      <c r="NF235" s="34"/>
      <c r="NG235" s="34"/>
      <c r="NH235" s="34"/>
      <c r="NI235" s="34"/>
      <c r="NJ235" s="34"/>
      <c r="NK235" s="34"/>
      <c r="NL235" s="34"/>
      <c r="NM235" s="34"/>
      <c r="NN235" s="34"/>
      <c r="NO235" s="34"/>
      <c r="NP235" s="34"/>
      <c r="NQ235" s="34"/>
      <c r="NR235" s="34"/>
      <c r="NS235" s="34"/>
      <c r="NT235" s="34"/>
      <c r="NU235" s="34"/>
      <c r="NV235" s="34"/>
      <c r="NW235" s="34"/>
      <c r="NX235" s="34"/>
      <c r="NY235" s="34"/>
      <c r="NZ235" s="34"/>
      <c r="OA235" s="34"/>
      <c r="OB235" s="34"/>
      <c r="OC235" s="34"/>
      <c r="OD235" s="34"/>
      <c r="OE235" s="34"/>
      <c r="OF235" s="34"/>
      <c r="OG235" s="34"/>
    </row>
    <row r="236" spans="1:397" s="35" customFormat="1">
      <c r="A236" s="36">
        <v>3048</v>
      </c>
      <c r="B236" s="37" t="s">
        <v>217</v>
      </c>
      <c r="C236" s="27">
        <v>625692</v>
      </c>
      <c r="D236" s="28">
        <v>6.1180000000000002E-4</v>
      </c>
      <c r="E236" s="27">
        <v>101387.26999999999</v>
      </c>
      <c r="F236" s="63">
        <v>570067.98120000004</v>
      </c>
      <c r="G236" s="64">
        <v>671455.25120000006</v>
      </c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  <c r="FZ236" s="34"/>
      <c r="GA236" s="34"/>
      <c r="GB236" s="34"/>
      <c r="GC236" s="34"/>
      <c r="GD236" s="34"/>
      <c r="GE236" s="34"/>
      <c r="GF236" s="34"/>
      <c r="GG236" s="34"/>
      <c r="GH236" s="34"/>
      <c r="GI236" s="34"/>
      <c r="GJ236" s="34"/>
      <c r="GK236" s="34"/>
      <c r="GL236" s="34"/>
      <c r="GM236" s="34"/>
      <c r="GN236" s="34"/>
      <c r="GO236" s="34"/>
      <c r="GP236" s="34"/>
      <c r="GQ236" s="34"/>
      <c r="GR236" s="34"/>
      <c r="GS236" s="34"/>
      <c r="GT236" s="34"/>
      <c r="GU236" s="34"/>
      <c r="GV236" s="34"/>
      <c r="GW236" s="34"/>
      <c r="GX236" s="34"/>
      <c r="GY236" s="34"/>
      <c r="GZ236" s="34"/>
      <c r="HA236" s="34"/>
      <c r="HB236" s="34"/>
      <c r="HC236" s="34"/>
      <c r="HD236" s="34"/>
      <c r="HE236" s="34"/>
      <c r="HF236" s="34"/>
      <c r="HG236" s="34"/>
      <c r="HH236" s="34"/>
      <c r="HI236" s="34"/>
      <c r="HJ236" s="34"/>
      <c r="HK236" s="34"/>
      <c r="HL236" s="34"/>
      <c r="HM236" s="34"/>
      <c r="HN236" s="34"/>
      <c r="HO236" s="34"/>
      <c r="HP236" s="34"/>
      <c r="HQ236" s="34"/>
      <c r="HR236" s="34"/>
      <c r="HS236" s="34"/>
      <c r="HT236" s="34"/>
      <c r="HU236" s="34"/>
      <c r="HV236" s="34"/>
      <c r="HW236" s="34"/>
      <c r="HX236" s="34"/>
      <c r="HY236" s="34"/>
      <c r="HZ236" s="34"/>
      <c r="IA236" s="34"/>
      <c r="IB236" s="34"/>
      <c r="IC236" s="34"/>
      <c r="ID236" s="34"/>
      <c r="IE236" s="34"/>
      <c r="IF236" s="34"/>
      <c r="IG236" s="34"/>
      <c r="IH236" s="34"/>
      <c r="II236" s="34"/>
      <c r="IJ236" s="34"/>
      <c r="IK236" s="34"/>
      <c r="IL236" s="34"/>
      <c r="IM236" s="34"/>
      <c r="IN236" s="34"/>
      <c r="IO236" s="34"/>
      <c r="IP236" s="34"/>
      <c r="IQ236" s="34"/>
      <c r="IR236" s="34"/>
      <c r="IS236" s="34"/>
      <c r="IT236" s="34"/>
      <c r="IU236" s="34"/>
      <c r="IV236" s="34"/>
      <c r="IW236" s="34"/>
      <c r="IX236" s="34"/>
      <c r="IY236" s="34"/>
      <c r="IZ236" s="34"/>
      <c r="JA236" s="34"/>
      <c r="JB236" s="34"/>
      <c r="JC236" s="34"/>
      <c r="JD236" s="34"/>
      <c r="JE236" s="34"/>
      <c r="JF236" s="34"/>
      <c r="JG236" s="34"/>
      <c r="JH236" s="34"/>
      <c r="JI236" s="34"/>
      <c r="JJ236" s="34"/>
      <c r="JK236" s="34"/>
      <c r="JL236" s="34"/>
      <c r="JM236" s="34"/>
      <c r="JN236" s="34"/>
      <c r="JO236" s="34"/>
      <c r="JP236" s="34"/>
      <c r="JQ236" s="34"/>
      <c r="JR236" s="34"/>
      <c r="JS236" s="34"/>
      <c r="JT236" s="34"/>
      <c r="JU236" s="34"/>
      <c r="JV236" s="34"/>
      <c r="JW236" s="34"/>
      <c r="JX236" s="34"/>
      <c r="JY236" s="34"/>
      <c r="JZ236" s="34"/>
      <c r="KA236" s="34"/>
      <c r="KB236" s="34"/>
      <c r="KC236" s="34"/>
      <c r="KD236" s="34"/>
      <c r="KE236" s="34"/>
      <c r="KF236" s="34"/>
      <c r="KG236" s="34"/>
      <c r="KH236" s="34"/>
      <c r="KI236" s="34"/>
      <c r="KJ236" s="34"/>
      <c r="KK236" s="34"/>
      <c r="KL236" s="34"/>
      <c r="KM236" s="34"/>
      <c r="KN236" s="34"/>
      <c r="KO236" s="34"/>
      <c r="KP236" s="34"/>
      <c r="KQ236" s="34"/>
      <c r="KR236" s="34"/>
      <c r="KS236" s="34"/>
      <c r="KT236" s="34"/>
      <c r="KU236" s="34"/>
      <c r="KV236" s="34"/>
      <c r="KW236" s="34"/>
      <c r="KX236" s="34"/>
      <c r="KY236" s="34"/>
      <c r="KZ236" s="34"/>
      <c r="LA236" s="34"/>
      <c r="LB236" s="34"/>
      <c r="LC236" s="34"/>
      <c r="LD236" s="34"/>
      <c r="LE236" s="34"/>
      <c r="LF236" s="34"/>
      <c r="LG236" s="34"/>
      <c r="LH236" s="34"/>
      <c r="LI236" s="34"/>
      <c r="LJ236" s="34"/>
      <c r="LK236" s="34"/>
      <c r="LL236" s="34"/>
      <c r="LM236" s="34"/>
      <c r="LN236" s="34"/>
      <c r="LO236" s="34"/>
      <c r="LP236" s="34"/>
      <c r="LQ236" s="34"/>
      <c r="LR236" s="34"/>
      <c r="LS236" s="34"/>
      <c r="LT236" s="34"/>
      <c r="LU236" s="34"/>
      <c r="LV236" s="34"/>
      <c r="LW236" s="34"/>
      <c r="LX236" s="34"/>
      <c r="LY236" s="34"/>
      <c r="LZ236" s="34"/>
      <c r="MA236" s="34"/>
      <c r="MB236" s="34"/>
      <c r="MC236" s="34"/>
      <c r="MD236" s="34"/>
      <c r="ME236" s="34"/>
      <c r="MF236" s="34"/>
      <c r="MG236" s="34"/>
      <c r="MH236" s="34"/>
      <c r="MI236" s="34"/>
      <c r="MJ236" s="34"/>
      <c r="MK236" s="34"/>
      <c r="ML236" s="34"/>
      <c r="MM236" s="34"/>
      <c r="MN236" s="34"/>
      <c r="MO236" s="34"/>
      <c r="MP236" s="34"/>
      <c r="MQ236" s="34"/>
      <c r="MR236" s="34"/>
      <c r="MS236" s="34"/>
      <c r="MT236" s="34"/>
      <c r="MU236" s="34"/>
      <c r="MV236" s="34"/>
      <c r="MW236" s="34"/>
      <c r="MX236" s="34"/>
      <c r="MY236" s="34"/>
      <c r="MZ236" s="34"/>
      <c r="NA236" s="34"/>
      <c r="NB236" s="34"/>
      <c r="NC236" s="34"/>
      <c r="ND236" s="34"/>
      <c r="NE236" s="34"/>
      <c r="NF236" s="34"/>
      <c r="NG236" s="34"/>
      <c r="NH236" s="34"/>
      <c r="NI236" s="34"/>
      <c r="NJ236" s="34"/>
      <c r="NK236" s="34"/>
      <c r="NL236" s="34"/>
      <c r="NM236" s="34"/>
      <c r="NN236" s="34"/>
      <c r="NO236" s="34"/>
      <c r="NP236" s="34"/>
      <c r="NQ236" s="34"/>
      <c r="NR236" s="34"/>
      <c r="NS236" s="34"/>
      <c r="NT236" s="34"/>
      <c r="NU236" s="34"/>
      <c r="NV236" s="34"/>
      <c r="NW236" s="34"/>
      <c r="NX236" s="34"/>
      <c r="NY236" s="34"/>
      <c r="NZ236" s="34"/>
      <c r="OA236" s="34"/>
      <c r="OB236" s="34"/>
      <c r="OC236" s="34"/>
      <c r="OD236" s="34"/>
      <c r="OE236" s="34"/>
      <c r="OF236" s="34"/>
      <c r="OG236" s="34"/>
    </row>
    <row r="237" spans="1:397" s="35" customFormat="1">
      <c r="A237" s="36">
        <v>3049</v>
      </c>
      <c r="B237" s="37" t="s">
        <v>218</v>
      </c>
      <c r="C237" s="27">
        <v>1570607</v>
      </c>
      <c r="D237" s="28">
        <v>1.5357000000000001E-3</v>
      </c>
      <c r="E237" s="27">
        <v>162556.76</v>
      </c>
      <c r="F237" s="63">
        <v>1430980.0377</v>
      </c>
      <c r="G237" s="64">
        <v>1593536.7977</v>
      </c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  <c r="FZ237" s="34"/>
      <c r="GA237" s="34"/>
      <c r="GB237" s="34"/>
      <c r="GC237" s="34"/>
      <c r="GD237" s="34"/>
      <c r="GE237" s="34"/>
      <c r="GF237" s="34"/>
      <c r="GG237" s="34"/>
      <c r="GH237" s="34"/>
      <c r="GI237" s="34"/>
      <c r="GJ237" s="34"/>
      <c r="GK237" s="34"/>
      <c r="GL237" s="34"/>
      <c r="GM237" s="34"/>
      <c r="GN237" s="34"/>
      <c r="GO237" s="34"/>
      <c r="GP237" s="34"/>
      <c r="GQ237" s="34"/>
      <c r="GR237" s="34"/>
      <c r="GS237" s="34"/>
      <c r="GT237" s="34"/>
      <c r="GU237" s="34"/>
      <c r="GV237" s="34"/>
      <c r="GW237" s="34"/>
      <c r="GX237" s="34"/>
      <c r="GY237" s="34"/>
      <c r="GZ237" s="34"/>
      <c r="HA237" s="34"/>
      <c r="HB237" s="34"/>
      <c r="HC237" s="34"/>
      <c r="HD237" s="34"/>
      <c r="HE237" s="34"/>
      <c r="HF237" s="34"/>
      <c r="HG237" s="34"/>
      <c r="HH237" s="34"/>
      <c r="HI237" s="34"/>
      <c r="HJ237" s="34"/>
      <c r="HK237" s="34"/>
      <c r="HL237" s="34"/>
      <c r="HM237" s="34"/>
      <c r="HN237" s="34"/>
      <c r="HO237" s="34"/>
      <c r="HP237" s="34"/>
      <c r="HQ237" s="34"/>
      <c r="HR237" s="34"/>
      <c r="HS237" s="34"/>
      <c r="HT237" s="34"/>
      <c r="HU237" s="34"/>
      <c r="HV237" s="34"/>
      <c r="HW237" s="34"/>
      <c r="HX237" s="34"/>
      <c r="HY237" s="34"/>
      <c r="HZ237" s="34"/>
      <c r="IA237" s="34"/>
      <c r="IB237" s="34"/>
      <c r="IC237" s="34"/>
      <c r="ID237" s="34"/>
      <c r="IE237" s="34"/>
      <c r="IF237" s="34"/>
      <c r="IG237" s="34"/>
      <c r="IH237" s="34"/>
      <c r="II237" s="34"/>
      <c r="IJ237" s="34"/>
      <c r="IK237" s="34"/>
      <c r="IL237" s="34"/>
      <c r="IM237" s="34"/>
      <c r="IN237" s="34"/>
      <c r="IO237" s="34"/>
      <c r="IP237" s="34"/>
      <c r="IQ237" s="34"/>
      <c r="IR237" s="34"/>
      <c r="IS237" s="34"/>
      <c r="IT237" s="34"/>
      <c r="IU237" s="34"/>
      <c r="IV237" s="34"/>
      <c r="IW237" s="34"/>
      <c r="IX237" s="34"/>
      <c r="IY237" s="34"/>
      <c r="IZ237" s="34"/>
      <c r="JA237" s="34"/>
      <c r="JB237" s="34"/>
      <c r="JC237" s="34"/>
      <c r="JD237" s="34"/>
      <c r="JE237" s="34"/>
      <c r="JF237" s="34"/>
      <c r="JG237" s="34"/>
      <c r="JH237" s="34"/>
      <c r="JI237" s="34"/>
      <c r="JJ237" s="34"/>
      <c r="JK237" s="34"/>
      <c r="JL237" s="34"/>
      <c r="JM237" s="34"/>
      <c r="JN237" s="34"/>
      <c r="JO237" s="34"/>
      <c r="JP237" s="34"/>
      <c r="JQ237" s="34"/>
      <c r="JR237" s="34"/>
      <c r="JS237" s="34"/>
      <c r="JT237" s="34"/>
      <c r="JU237" s="34"/>
      <c r="JV237" s="34"/>
      <c r="JW237" s="34"/>
      <c r="JX237" s="34"/>
      <c r="JY237" s="34"/>
      <c r="JZ237" s="34"/>
      <c r="KA237" s="34"/>
      <c r="KB237" s="34"/>
      <c r="KC237" s="34"/>
      <c r="KD237" s="34"/>
      <c r="KE237" s="34"/>
      <c r="KF237" s="34"/>
      <c r="KG237" s="34"/>
      <c r="KH237" s="34"/>
      <c r="KI237" s="34"/>
      <c r="KJ237" s="34"/>
      <c r="KK237" s="34"/>
      <c r="KL237" s="34"/>
      <c r="KM237" s="34"/>
      <c r="KN237" s="34"/>
      <c r="KO237" s="34"/>
      <c r="KP237" s="34"/>
      <c r="KQ237" s="34"/>
      <c r="KR237" s="34"/>
      <c r="KS237" s="34"/>
      <c r="KT237" s="34"/>
      <c r="KU237" s="34"/>
      <c r="KV237" s="34"/>
      <c r="KW237" s="34"/>
      <c r="KX237" s="34"/>
      <c r="KY237" s="34"/>
      <c r="KZ237" s="34"/>
      <c r="LA237" s="34"/>
      <c r="LB237" s="34"/>
      <c r="LC237" s="34"/>
      <c r="LD237" s="34"/>
      <c r="LE237" s="34"/>
      <c r="LF237" s="34"/>
      <c r="LG237" s="34"/>
      <c r="LH237" s="34"/>
      <c r="LI237" s="34"/>
      <c r="LJ237" s="34"/>
      <c r="LK237" s="34"/>
      <c r="LL237" s="34"/>
      <c r="LM237" s="34"/>
      <c r="LN237" s="34"/>
      <c r="LO237" s="34"/>
      <c r="LP237" s="34"/>
      <c r="LQ237" s="34"/>
      <c r="LR237" s="34"/>
      <c r="LS237" s="34"/>
      <c r="LT237" s="34"/>
      <c r="LU237" s="34"/>
      <c r="LV237" s="34"/>
      <c r="LW237" s="34"/>
      <c r="LX237" s="34"/>
      <c r="LY237" s="34"/>
      <c r="LZ237" s="34"/>
      <c r="MA237" s="34"/>
      <c r="MB237" s="34"/>
      <c r="MC237" s="34"/>
      <c r="MD237" s="34"/>
      <c r="ME237" s="34"/>
      <c r="MF237" s="34"/>
      <c r="MG237" s="34"/>
      <c r="MH237" s="34"/>
      <c r="MI237" s="34"/>
      <c r="MJ237" s="34"/>
      <c r="MK237" s="34"/>
      <c r="ML237" s="34"/>
      <c r="MM237" s="34"/>
      <c r="MN237" s="34"/>
      <c r="MO237" s="34"/>
      <c r="MP237" s="34"/>
      <c r="MQ237" s="34"/>
      <c r="MR237" s="34"/>
      <c r="MS237" s="34"/>
      <c r="MT237" s="34"/>
      <c r="MU237" s="34"/>
      <c r="MV237" s="34"/>
      <c r="MW237" s="34"/>
      <c r="MX237" s="34"/>
      <c r="MY237" s="34"/>
      <c r="MZ237" s="34"/>
      <c r="NA237" s="34"/>
      <c r="NB237" s="34"/>
      <c r="NC237" s="34"/>
      <c r="ND237" s="34"/>
      <c r="NE237" s="34"/>
      <c r="NF237" s="34"/>
      <c r="NG237" s="34"/>
      <c r="NH237" s="34"/>
      <c r="NI237" s="34"/>
      <c r="NJ237" s="34"/>
      <c r="NK237" s="34"/>
      <c r="NL237" s="34"/>
      <c r="NM237" s="34"/>
      <c r="NN237" s="34"/>
      <c r="NO237" s="34"/>
      <c r="NP237" s="34"/>
      <c r="NQ237" s="34"/>
      <c r="NR237" s="34"/>
      <c r="NS237" s="34"/>
      <c r="NT237" s="34"/>
      <c r="NU237" s="34"/>
      <c r="NV237" s="34"/>
      <c r="NW237" s="34"/>
      <c r="NX237" s="34"/>
      <c r="NY237" s="34"/>
      <c r="NZ237" s="34"/>
      <c r="OA237" s="34"/>
      <c r="OB237" s="34"/>
      <c r="OC237" s="34"/>
      <c r="OD237" s="34"/>
      <c r="OE237" s="34"/>
      <c r="OF237" s="34"/>
      <c r="OG237" s="34"/>
    </row>
    <row r="238" spans="1:397" s="35" customFormat="1">
      <c r="A238" s="36">
        <v>3050</v>
      </c>
      <c r="B238" s="37" t="s">
        <v>219</v>
      </c>
      <c r="C238" s="27">
        <v>786961</v>
      </c>
      <c r="D238" s="28">
        <v>7.695E-4</v>
      </c>
      <c r="E238" s="27">
        <v>92338.79</v>
      </c>
      <c r="F238" s="63">
        <v>717000.16709999996</v>
      </c>
      <c r="G238" s="64">
        <v>809338.9571</v>
      </c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  <c r="FZ238" s="34"/>
      <c r="GA238" s="34"/>
      <c r="GB238" s="34"/>
      <c r="GC238" s="34"/>
      <c r="GD238" s="34"/>
      <c r="GE238" s="34"/>
      <c r="GF238" s="34"/>
      <c r="GG238" s="34"/>
      <c r="GH238" s="34"/>
      <c r="GI238" s="34"/>
      <c r="GJ238" s="34"/>
      <c r="GK238" s="34"/>
      <c r="GL238" s="34"/>
      <c r="GM238" s="34"/>
      <c r="GN238" s="34"/>
      <c r="GO238" s="34"/>
      <c r="GP238" s="34"/>
      <c r="GQ238" s="34"/>
      <c r="GR238" s="34"/>
      <c r="GS238" s="34"/>
      <c r="GT238" s="34"/>
      <c r="GU238" s="34"/>
      <c r="GV238" s="34"/>
      <c r="GW238" s="34"/>
      <c r="GX238" s="34"/>
      <c r="GY238" s="34"/>
      <c r="GZ238" s="34"/>
      <c r="HA238" s="34"/>
      <c r="HB238" s="34"/>
      <c r="HC238" s="34"/>
      <c r="HD238" s="34"/>
      <c r="HE238" s="34"/>
      <c r="HF238" s="34"/>
      <c r="HG238" s="34"/>
      <c r="HH238" s="34"/>
      <c r="HI238" s="34"/>
      <c r="HJ238" s="34"/>
      <c r="HK238" s="34"/>
      <c r="HL238" s="34"/>
      <c r="HM238" s="34"/>
      <c r="HN238" s="34"/>
      <c r="HO238" s="34"/>
      <c r="HP238" s="34"/>
      <c r="HQ238" s="34"/>
      <c r="HR238" s="34"/>
      <c r="HS238" s="34"/>
      <c r="HT238" s="34"/>
      <c r="HU238" s="34"/>
      <c r="HV238" s="34"/>
      <c r="HW238" s="34"/>
      <c r="HX238" s="34"/>
      <c r="HY238" s="34"/>
      <c r="HZ238" s="34"/>
      <c r="IA238" s="34"/>
      <c r="IB238" s="34"/>
      <c r="IC238" s="34"/>
      <c r="ID238" s="34"/>
      <c r="IE238" s="34"/>
      <c r="IF238" s="34"/>
      <c r="IG238" s="34"/>
      <c r="IH238" s="34"/>
      <c r="II238" s="34"/>
      <c r="IJ238" s="34"/>
      <c r="IK238" s="34"/>
      <c r="IL238" s="34"/>
      <c r="IM238" s="34"/>
      <c r="IN238" s="34"/>
      <c r="IO238" s="34"/>
      <c r="IP238" s="34"/>
      <c r="IQ238" s="34"/>
      <c r="IR238" s="34"/>
      <c r="IS238" s="34"/>
      <c r="IT238" s="34"/>
      <c r="IU238" s="34"/>
      <c r="IV238" s="34"/>
      <c r="IW238" s="34"/>
      <c r="IX238" s="34"/>
      <c r="IY238" s="34"/>
      <c r="IZ238" s="34"/>
      <c r="JA238" s="34"/>
      <c r="JB238" s="34"/>
      <c r="JC238" s="34"/>
      <c r="JD238" s="34"/>
      <c r="JE238" s="34"/>
      <c r="JF238" s="34"/>
      <c r="JG238" s="34"/>
      <c r="JH238" s="34"/>
      <c r="JI238" s="34"/>
      <c r="JJ238" s="34"/>
      <c r="JK238" s="34"/>
      <c r="JL238" s="34"/>
      <c r="JM238" s="34"/>
      <c r="JN238" s="34"/>
      <c r="JO238" s="34"/>
      <c r="JP238" s="34"/>
      <c r="JQ238" s="34"/>
      <c r="JR238" s="34"/>
      <c r="JS238" s="34"/>
      <c r="JT238" s="34"/>
      <c r="JU238" s="34"/>
      <c r="JV238" s="34"/>
      <c r="JW238" s="34"/>
      <c r="JX238" s="34"/>
      <c r="JY238" s="34"/>
      <c r="JZ238" s="34"/>
      <c r="KA238" s="34"/>
      <c r="KB238" s="34"/>
      <c r="KC238" s="34"/>
      <c r="KD238" s="34"/>
      <c r="KE238" s="34"/>
      <c r="KF238" s="34"/>
      <c r="KG238" s="34"/>
      <c r="KH238" s="34"/>
      <c r="KI238" s="34"/>
      <c r="KJ238" s="34"/>
      <c r="KK238" s="34"/>
      <c r="KL238" s="34"/>
      <c r="KM238" s="34"/>
      <c r="KN238" s="34"/>
      <c r="KO238" s="34"/>
      <c r="KP238" s="34"/>
      <c r="KQ238" s="34"/>
      <c r="KR238" s="34"/>
      <c r="KS238" s="34"/>
      <c r="KT238" s="34"/>
      <c r="KU238" s="34"/>
      <c r="KV238" s="34"/>
      <c r="KW238" s="34"/>
      <c r="KX238" s="34"/>
      <c r="KY238" s="34"/>
      <c r="KZ238" s="34"/>
      <c r="LA238" s="34"/>
      <c r="LB238" s="34"/>
      <c r="LC238" s="34"/>
      <c r="LD238" s="34"/>
      <c r="LE238" s="34"/>
      <c r="LF238" s="34"/>
      <c r="LG238" s="34"/>
      <c r="LH238" s="34"/>
      <c r="LI238" s="34"/>
      <c r="LJ238" s="34"/>
      <c r="LK238" s="34"/>
      <c r="LL238" s="34"/>
      <c r="LM238" s="34"/>
      <c r="LN238" s="34"/>
      <c r="LO238" s="34"/>
      <c r="LP238" s="34"/>
      <c r="LQ238" s="34"/>
      <c r="LR238" s="34"/>
      <c r="LS238" s="34"/>
      <c r="LT238" s="34"/>
      <c r="LU238" s="34"/>
      <c r="LV238" s="34"/>
      <c r="LW238" s="34"/>
      <c r="LX238" s="34"/>
      <c r="LY238" s="34"/>
      <c r="LZ238" s="34"/>
      <c r="MA238" s="34"/>
      <c r="MB238" s="34"/>
      <c r="MC238" s="34"/>
      <c r="MD238" s="34"/>
      <c r="ME238" s="34"/>
      <c r="MF238" s="34"/>
      <c r="MG238" s="34"/>
      <c r="MH238" s="34"/>
      <c r="MI238" s="34"/>
      <c r="MJ238" s="34"/>
      <c r="MK238" s="34"/>
      <c r="ML238" s="34"/>
      <c r="MM238" s="34"/>
      <c r="MN238" s="34"/>
      <c r="MO238" s="34"/>
      <c r="MP238" s="34"/>
      <c r="MQ238" s="34"/>
      <c r="MR238" s="34"/>
      <c r="MS238" s="34"/>
      <c r="MT238" s="34"/>
      <c r="MU238" s="34"/>
      <c r="MV238" s="34"/>
      <c r="MW238" s="34"/>
      <c r="MX238" s="34"/>
      <c r="MY238" s="34"/>
      <c r="MZ238" s="34"/>
      <c r="NA238" s="34"/>
      <c r="NB238" s="34"/>
      <c r="NC238" s="34"/>
      <c r="ND238" s="34"/>
      <c r="NE238" s="34"/>
      <c r="NF238" s="34"/>
      <c r="NG238" s="34"/>
      <c r="NH238" s="34"/>
      <c r="NI238" s="34"/>
      <c r="NJ238" s="34"/>
      <c r="NK238" s="34"/>
      <c r="NL238" s="34"/>
      <c r="NM238" s="34"/>
      <c r="NN238" s="34"/>
      <c r="NO238" s="34"/>
      <c r="NP238" s="34"/>
      <c r="NQ238" s="34"/>
      <c r="NR238" s="34"/>
      <c r="NS238" s="34"/>
      <c r="NT238" s="34"/>
      <c r="NU238" s="34"/>
      <c r="NV238" s="34"/>
      <c r="NW238" s="34"/>
      <c r="NX238" s="34"/>
      <c r="NY238" s="34"/>
      <c r="NZ238" s="34"/>
      <c r="OA238" s="34"/>
      <c r="OB238" s="34"/>
      <c r="OC238" s="34"/>
      <c r="OD238" s="34"/>
      <c r="OE238" s="34"/>
      <c r="OF238" s="34"/>
      <c r="OG238" s="34"/>
    </row>
    <row r="239" spans="1:397" s="35" customFormat="1">
      <c r="A239" s="36">
        <v>3051</v>
      </c>
      <c r="B239" s="37" t="s">
        <v>220</v>
      </c>
      <c r="C239" s="27">
        <v>1526508</v>
      </c>
      <c r="D239" s="28">
        <v>1.4926E-3</v>
      </c>
      <c r="E239" s="27">
        <v>152460.16</v>
      </c>
      <c r="F239" s="63">
        <v>1390801.4388000001</v>
      </c>
      <c r="G239" s="64">
        <v>1543261.5988</v>
      </c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  <c r="FZ239" s="34"/>
      <c r="GA239" s="34"/>
      <c r="GB239" s="34"/>
      <c r="GC239" s="34"/>
      <c r="GD239" s="34"/>
      <c r="GE239" s="34"/>
      <c r="GF239" s="34"/>
      <c r="GG239" s="34"/>
      <c r="GH239" s="34"/>
      <c r="GI239" s="34"/>
      <c r="GJ239" s="34"/>
      <c r="GK239" s="34"/>
      <c r="GL239" s="34"/>
      <c r="GM239" s="34"/>
      <c r="GN239" s="34"/>
      <c r="GO239" s="34"/>
      <c r="GP239" s="34"/>
      <c r="GQ239" s="34"/>
      <c r="GR239" s="34"/>
      <c r="GS239" s="34"/>
      <c r="GT239" s="34"/>
      <c r="GU239" s="34"/>
      <c r="GV239" s="34"/>
      <c r="GW239" s="34"/>
      <c r="GX239" s="34"/>
      <c r="GY239" s="34"/>
      <c r="GZ239" s="34"/>
      <c r="HA239" s="34"/>
      <c r="HB239" s="34"/>
      <c r="HC239" s="34"/>
      <c r="HD239" s="34"/>
      <c r="HE239" s="34"/>
      <c r="HF239" s="34"/>
      <c r="HG239" s="34"/>
      <c r="HH239" s="34"/>
      <c r="HI239" s="34"/>
      <c r="HJ239" s="34"/>
      <c r="HK239" s="34"/>
      <c r="HL239" s="34"/>
      <c r="HM239" s="34"/>
      <c r="HN239" s="34"/>
      <c r="HO239" s="34"/>
      <c r="HP239" s="34"/>
      <c r="HQ239" s="34"/>
      <c r="HR239" s="34"/>
      <c r="HS239" s="34"/>
      <c r="HT239" s="34"/>
      <c r="HU239" s="34"/>
      <c r="HV239" s="34"/>
      <c r="HW239" s="34"/>
      <c r="HX239" s="34"/>
      <c r="HY239" s="34"/>
      <c r="HZ239" s="34"/>
      <c r="IA239" s="34"/>
      <c r="IB239" s="34"/>
      <c r="IC239" s="34"/>
      <c r="ID239" s="34"/>
      <c r="IE239" s="34"/>
      <c r="IF239" s="34"/>
      <c r="IG239" s="34"/>
      <c r="IH239" s="34"/>
      <c r="II239" s="34"/>
      <c r="IJ239" s="34"/>
      <c r="IK239" s="34"/>
      <c r="IL239" s="34"/>
      <c r="IM239" s="34"/>
      <c r="IN239" s="34"/>
      <c r="IO239" s="34"/>
      <c r="IP239" s="34"/>
      <c r="IQ239" s="34"/>
      <c r="IR239" s="34"/>
      <c r="IS239" s="34"/>
      <c r="IT239" s="34"/>
      <c r="IU239" s="34"/>
      <c r="IV239" s="34"/>
      <c r="IW239" s="34"/>
      <c r="IX239" s="34"/>
      <c r="IY239" s="34"/>
      <c r="IZ239" s="34"/>
      <c r="JA239" s="34"/>
      <c r="JB239" s="34"/>
      <c r="JC239" s="34"/>
      <c r="JD239" s="34"/>
      <c r="JE239" s="34"/>
      <c r="JF239" s="34"/>
      <c r="JG239" s="34"/>
      <c r="JH239" s="34"/>
      <c r="JI239" s="34"/>
      <c r="JJ239" s="34"/>
      <c r="JK239" s="34"/>
      <c r="JL239" s="34"/>
      <c r="JM239" s="34"/>
      <c r="JN239" s="34"/>
      <c r="JO239" s="34"/>
      <c r="JP239" s="34"/>
      <c r="JQ239" s="34"/>
      <c r="JR239" s="34"/>
      <c r="JS239" s="34"/>
      <c r="JT239" s="34"/>
      <c r="JU239" s="34"/>
      <c r="JV239" s="34"/>
      <c r="JW239" s="34"/>
      <c r="JX239" s="34"/>
      <c r="JY239" s="34"/>
      <c r="JZ239" s="34"/>
      <c r="KA239" s="34"/>
      <c r="KB239" s="34"/>
      <c r="KC239" s="34"/>
      <c r="KD239" s="34"/>
      <c r="KE239" s="34"/>
      <c r="KF239" s="34"/>
      <c r="KG239" s="34"/>
      <c r="KH239" s="34"/>
      <c r="KI239" s="34"/>
      <c r="KJ239" s="34"/>
      <c r="KK239" s="34"/>
      <c r="KL239" s="34"/>
      <c r="KM239" s="34"/>
      <c r="KN239" s="34"/>
      <c r="KO239" s="34"/>
      <c r="KP239" s="34"/>
      <c r="KQ239" s="34"/>
      <c r="KR239" s="34"/>
      <c r="KS239" s="34"/>
      <c r="KT239" s="34"/>
      <c r="KU239" s="34"/>
      <c r="KV239" s="34"/>
      <c r="KW239" s="34"/>
      <c r="KX239" s="34"/>
      <c r="KY239" s="34"/>
      <c r="KZ239" s="34"/>
      <c r="LA239" s="34"/>
      <c r="LB239" s="34"/>
      <c r="LC239" s="34"/>
      <c r="LD239" s="34"/>
      <c r="LE239" s="34"/>
      <c r="LF239" s="34"/>
      <c r="LG239" s="34"/>
      <c r="LH239" s="34"/>
      <c r="LI239" s="34"/>
      <c r="LJ239" s="34"/>
      <c r="LK239" s="34"/>
      <c r="LL239" s="34"/>
      <c r="LM239" s="34"/>
      <c r="LN239" s="34"/>
      <c r="LO239" s="34"/>
      <c r="LP239" s="34"/>
      <c r="LQ239" s="34"/>
      <c r="LR239" s="34"/>
      <c r="LS239" s="34"/>
      <c r="LT239" s="34"/>
      <c r="LU239" s="34"/>
      <c r="LV239" s="34"/>
      <c r="LW239" s="34"/>
      <c r="LX239" s="34"/>
      <c r="LY239" s="34"/>
      <c r="LZ239" s="34"/>
      <c r="MA239" s="34"/>
      <c r="MB239" s="34"/>
      <c r="MC239" s="34"/>
      <c r="MD239" s="34"/>
      <c r="ME239" s="34"/>
      <c r="MF239" s="34"/>
      <c r="MG239" s="34"/>
      <c r="MH239" s="34"/>
      <c r="MI239" s="34"/>
      <c r="MJ239" s="34"/>
      <c r="MK239" s="34"/>
      <c r="ML239" s="34"/>
      <c r="MM239" s="34"/>
      <c r="MN239" s="34"/>
      <c r="MO239" s="34"/>
      <c r="MP239" s="34"/>
      <c r="MQ239" s="34"/>
      <c r="MR239" s="34"/>
      <c r="MS239" s="34"/>
      <c r="MT239" s="34"/>
      <c r="MU239" s="34"/>
      <c r="MV239" s="34"/>
      <c r="MW239" s="34"/>
      <c r="MX239" s="34"/>
      <c r="MY239" s="34"/>
      <c r="MZ239" s="34"/>
      <c r="NA239" s="34"/>
      <c r="NB239" s="34"/>
      <c r="NC239" s="34"/>
      <c r="ND239" s="34"/>
      <c r="NE239" s="34"/>
      <c r="NF239" s="34"/>
      <c r="NG239" s="34"/>
      <c r="NH239" s="34"/>
      <c r="NI239" s="34"/>
      <c r="NJ239" s="34"/>
      <c r="NK239" s="34"/>
      <c r="NL239" s="34"/>
      <c r="NM239" s="34"/>
      <c r="NN239" s="34"/>
      <c r="NO239" s="34"/>
      <c r="NP239" s="34"/>
      <c r="NQ239" s="34"/>
      <c r="NR239" s="34"/>
      <c r="NS239" s="34"/>
      <c r="NT239" s="34"/>
      <c r="NU239" s="34"/>
      <c r="NV239" s="34"/>
      <c r="NW239" s="34"/>
      <c r="NX239" s="34"/>
      <c r="NY239" s="34"/>
      <c r="NZ239" s="34"/>
      <c r="OA239" s="34"/>
      <c r="OB239" s="34"/>
      <c r="OC239" s="34"/>
      <c r="OD239" s="34"/>
      <c r="OE239" s="34"/>
      <c r="OF239" s="34"/>
      <c r="OG239" s="34"/>
    </row>
    <row r="240" spans="1:397" s="35" customFormat="1">
      <c r="A240" s="36">
        <v>3052</v>
      </c>
      <c r="B240" s="37" t="s">
        <v>221</v>
      </c>
      <c r="C240" s="27">
        <v>170544</v>
      </c>
      <c r="D240" s="28">
        <v>1.6679999999999999E-4</v>
      </c>
      <c r="E240" s="27">
        <v>35982.58</v>
      </c>
      <c r="F240" s="63">
        <v>155382.6384</v>
      </c>
      <c r="G240" s="64">
        <v>191365.21840000001</v>
      </c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  <c r="FZ240" s="34"/>
      <c r="GA240" s="34"/>
      <c r="GB240" s="34"/>
      <c r="GC240" s="34"/>
      <c r="GD240" s="34"/>
      <c r="GE240" s="34"/>
      <c r="GF240" s="34"/>
      <c r="GG240" s="34"/>
      <c r="GH240" s="34"/>
      <c r="GI240" s="34"/>
      <c r="GJ240" s="34"/>
      <c r="GK240" s="34"/>
      <c r="GL240" s="34"/>
      <c r="GM240" s="34"/>
      <c r="GN240" s="34"/>
      <c r="GO240" s="34"/>
      <c r="GP240" s="34"/>
      <c r="GQ240" s="34"/>
      <c r="GR240" s="34"/>
      <c r="GS240" s="34"/>
      <c r="GT240" s="34"/>
      <c r="GU240" s="34"/>
      <c r="GV240" s="34"/>
      <c r="GW240" s="34"/>
      <c r="GX240" s="34"/>
      <c r="GY240" s="34"/>
      <c r="GZ240" s="34"/>
      <c r="HA240" s="34"/>
      <c r="HB240" s="34"/>
      <c r="HC240" s="34"/>
      <c r="HD240" s="34"/>
      <c r="HE240" s="34"/>
      <c r="HF240" s="34"/>
      <c r="HG240" s="34"/>
      <c r="HH240" s="34"/>
      <c r="HI240" s="34"/>
      <c r="HJ240" s="34"/>
      <c r="HK240" s="34"/>
      <c r="HL240" s="34"/>
      <c r="HM240" s="34"/>
      <c r="HN240" s="34"/>
      <c r="HO240" s="34"/>
      <c r="HP240" s="34"/>
      <c r="HQ240" s="34"/>
      <c r="HR240" s="34"/>
      <c r="HS240" s="34"/>
      <c r="HT240" s="34"/>
      <c r="HU240" s="34"/>
      <c r="HV240" s="34"/>
      <c r="HW240" s="34"/>
      <c r="HX240" s="34"/>
      <c r="HY240" s="34"/>
      <c r="HZ240" s="34"/>
      <c r="IA240" s="34"/>
      <c r="IB240" s="34"/>
      <c r="IC240" s="34"/>
      <c r="ID240" s="34"/>
      <c r="IE240" s="34"/>
      <c r="IF240" s="34"/>
      <c r="IG240" s="34"/>
      <c r="IH240" s="34"/>
      <c r="II240" s="34"/>
      <c r="IJ240" s="34"/>
      <c r="IK240" s="34"/>
      <c r="IL240" s="34"/>
      <c r="IM240" s="34"/>
      <c r="IN240" s="34"/>
      <c r="IO240" s="34"/>
      <c r="IP240" s="34"/>
      <c r="IQ240" s="34"/>
      <c r="IR240" s="34"/>
      <c r="IS240" s="34"/>
      <c r="IT240" s="34"/>
      <c r="IU240" s="34"/>
      <c r="IV240" s="34"/>
      <c r="IW240" s="34"/>
      <c r="IX240" s="34"/>
      <c r="IY240" s="34"/>
      <c r="IZ240" s="34"/>
      <c r="JA240" s="34"/>
      <c r="JB240" s="34"/>
      <c r="JC240" s="34"/>
      <c r="JD240" s="34"/>
      <c r="JE240" s="34"/>
      <c r="JF240" s="34"/>
      <c r="JG240" s="34"/>
      <c r="JH240" s="34"/>
      <c r="JI240" s="34"/>
      <c r="JJ240" s="34"/>
      <c r="JK240" s="34"/>
      <c r="JL240" s="34"/>
      <c r="JM240" s="34"/>
      <c r="JN240" s="34"/>
      <c r="JO240" s="34"/>
      <c r="JP240" s="34"/>
      <c r="JQ240" s="34"/>
      <c r="JR240" s="34"/>
      <c r="JS240" s="34"/>
      <c r="JT240" s="34"/>
      <c r="JU240" s="34"/>
      <c r="JV240" s="34"/>
      <c r="JW240" s="34"/>
      <c r="JX240" s="34"/>
      <c r="JY240" s="34"/>
      <c r="JZ240" s="34"/>
      <c r="KA240" s="34"/>
      <c r="KB240" s="34"/>
      <c r="KC240" s="34"/>
      <c r="KD240" s="34"/>
      <c r="KE240" s="34"/>
      <c r="KF240" s="34"/>
      <c r="KG240" s="34"/>
      <c r="KH240" s="34"/>
      <c r="KI240" s="34"/>
      <c r="KJ240" s="34"/>
      <c r="KK240" s="34"/>
      <c r="KL240" s="34"/>
      <c r="KM240" s="34"/>
      <c r="KN240" s="34"/>
      <c r="KO240" s="34"/>
      <c r="KP240" s="34"/>
      <c r="KQ240" s="34"/>
      <c r="KR240" s="34"/>
      <c r="KS240" s="34"/>
      <c r="KT240" s="34"/>
      <c r="KU240" s="34"/>
      <c r="KV240" s="34"/>
      <c r="KW240" s="34"/>
      <c r="KX240" s="34"/>
      <c r="KY240" s="34"/>
      <c r="KZ240" s="34"/>
      <c r="LA240" s="34"/>
      <c r="LB240" s="34"/>
      <c r="LC240" s="34"/>
      <c r="LD240" s="34"/>
      <c r="LE240" s="34"/>
      <c r="LF240" s="34"/>
      <c r="LG240" s="34"/>
      <c r="LH240" s="34"/>
      <c r="LI240" s="34"/>
      <c r="LJ240" s="34"/>
      <c r="LK240" s="34"/>
      <c r="LL240" s="34"/>
      <c r="LM240" s="34"/>
      <c r="LN240" s="34"/>
      <c r="LO240" s="34"/>
      <c r="LP240" s="34"/>
      <c r="LQ240" s="34"/>
      <c r="LR240" s="34"/>
      <c r="LS240" s="34"/>
      <c r="LT240" s="34"/>
      <c r="LU240" s="34"/>
      <c r="LV240" s="34"/>
      <c r="LW240" s="34"/>
      <c r="LX240" s="34"/>
      <c r="LY240" s="34"/>
      <c r="LZ240" s="34"/>
      <c r="MA240" s="34"/>
      <c r="MB240" s="34"/>
      <c r="MC240" s="34"/>
      <c r="MD240" s="34"/>
      <c r="ME240" s="34"/>
      <c r="MF240" s="34"/>
      <c r="MG240" s="34"/>
      <c r="MH240" s="34"/>
      <c r="MI240" s="34"/>
      <c r="MJ240" s="34"/>
      <c r="MK240" s="34"/>
      <c r="ML240" s="34"/>
      <c r="MM240" s="34"/>
      <c r="MN240" s="34"/>
      <c r="MO240" s="34"/>
      <c r="MP240" s="34"/>
      <c r="MQ240" s="34"/>
      <c r="MR240" s="34"/>
      <c r="MS240" s="34"/>
      <c r="MT240" s="34"/>
      <c r="MU240" s="34"/>
      <c r="MV240" s="34"/>
      <c r="MW240" s="34"/>
      <c r="MX240" s="34"/>
      <c r="MY240" s="34"/>
      <c r="MZ240" s="34"/>
      <c r="NA240" s="34"/>
      <c r="NB240" s="34"/>
      <c r="NC240" s="34"/>
      <c r="ND240" s="34"/>
      <c r="NE240" s="34"/>
      <c r="NF240" s="34"/>
      <c r="NG240" s="34"/>
      <c r="NH240" s="34"/>
      <c r="NI240" s="34"/>
      <c r="NJ240" s="34"/>
      <c r="NK240" s="34"/>
      <c r="NL240" s="34"/>
      <c r="NM240" s="34"/>
      <c r="NN240" s="34"/>
      <c r="NO240" s="34"/>
      <c r="NP240" s="34"/>
      <c r="NQ240" s="34"/>
      <c r="NR240" s="34"/>
      <c r="NS240" s="34"/>
      <c r="NT240" s="34"/>
      <c r="NU240" s="34"/>
      <c r="NV240" s="34"/>
      <c r="NW240" s="34"/>
      <c r="NX240" s="34"/>
      <c r="NY240" s="34"/>
      <c r="NZ240" s="34"/>
      <c r="OA240" s="34"/>
      <c r="OB240" s="34"/>
      <c r="OC240" s="34"/>
      <c r="OD240" s="34"/>
      <c r="OE240" s="34"/>
      <c r="OF240" s="34"/>
      <c r="OG240" s="34"/>
    </row>
    <row r="241" spans="1:397" s="35" customFormat="1">
      <c r="A241" s="36">
        <v>3053</v>
      </c>
      <c r="B241" s="37" t="s">
        <v>222</v>
      </c>
      <c r="C241" s="27">
        <v>751512</v>
      </c>
      <c r="D241" s="28">
        <v>7.3479999999999997E-4</v>
      </c>
      <c r="E241" s="27">
        <v>111855.72</v>
      </c>
      <c r="F241" s="63">
        <v>684702.58319999999</v>
      </c>
      <c r="G241" s="64">
        <v>796558.30319999997</v>
      </c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  <c r="FZ241" s="34"/>
      <c r="GA241" s="34"/>
      <c r="GB241" s="34"/>
      <c r="GC241" s="34"/>
      <c r="GD241" s="34"/>
      <c r="GE241" s="34"/>
      <c r="GF241" s="34"/>
      <c r="GG241" s="34"/>
      <c r="GH241" s="34"/>
      <c r="GI241" s="34"/>
      <c r="GJ241" s="34"/>
      <c r="GK241" s="34"/>
      <c r="GL241" s="34"/>
      <c r="GM241" s="34"/>
      <c r="GN241" s="34"/>
      <c r="GO241" s="34"/>
      <c r="GP241" s="34"/>
      <c r="GQ241" s="34"/>
      <c r="GR241" s="34"/>
      <c r="GS241" s="34"/>
      <c r="GT241" s="34"/>
      <c r="GU241" s="34"/>
      <c r="GV241" s="34"/>
      <c r="GW241" s="34"/>
      <c r="GX241" s="34"/>
      <c r="GY241" s="34"/>
      <c r="GZ241" s="34"/>
      <c r="HA241" s="34"/>
      <c r="HB241" s="34"/>
      <c r="HC241" s="34"/>
      <c r="HD241" s="34"/>
      <c r="HE241" s="34"/>
      <c r="HF241" s="34"/>
      <c r="HG241" s="34"/>
      <c r="HH241" s="34"/>
      <c r="HI241" s="34"/>
      <c r="HJ241" s="34"/>
      <c r="HK241" s="34"/>
      <c r="HL241" s="34"/>
      <c r="HM241" s="34"/>
      <c r="HN241" s="34"/>
      <c r="HO241" s="34"/>
      <c r="HP241" s="34"/>
      <c r="HQ241" s="34"/>
      <c r="HR241" s="34"/>
      <c r="HS241" s="34"/>
      <c r="HT241" s="34"/>
      <c r="HU241" s="34"/>
      <c r="HV241" s="34"/>
      <c r="HW241" s="34"/>
      <c r="HX241" s="34"/>
      <c r="HY241" s="34"/>
      <c r="HZ241" s="34"/>
      <c r="IA241" s="34"/>
      <c r="IB241" s="34"/>
      <c r="IC241" s="34"/>
      <c r="ID241" s="34"/>
      <c r="IE241" s="34"/>
      <c r="IF241" s="34"/>
      <c r="IG241" s="34"/>
      <c r="IH241" s="34"/>
      <c r="II241" s="34"/>
      <c r="IJ241" s="34"/>
      <c r="IK241" s="34"/>
      <c r="IL241" s="34"/>
      <c r="IM241" s="34"/>
      <c r="IN241" s="34"/>
      <c r="IO241" s="34"/>
      <c r="IP241" s="34"/>
      <c r="IQ241" s="34"/>
      <c r="IR241" s="34"/>
      <c r="IS241" s="34"/>
      <c r="IT241" s="34"/>
      <c r="IU241" s="34"/>
      <c r="IV241" s="34"/>
      <c r="IW241" s="34"/>
      <c r="IX241" s="34"/>
      <c r="IY241" s="34"/>
      <c r="IZ241" s="34"/>
      <c r="JA241" s="34"/>
      <c r="JB241" s="34"/>
      <c r="JC241" s="34"/>
      <c r="JD241" s="34"/>
      <c r="JE241" s="34"/>
      <c r="JF241" s="34"/>
      <c r="JG241" s="34"/>
      <c r="JH241" s="34"/>
      <c r="JI241" s="34"/>
      <c r="JJ241" s="34"/>
      <c r="JK241" s="34"/>
      <c r="JL241" s="34"/>
      <c r="JM241" s="34"/>
      <c r="JN241" s="34"/>
      <c r="JO241" s="34"/>
      <c r="JP241" s="34"/>
      <c r="JQ241" s="34"/>
      <c r="JR241" s="34"/>
      <c r="JS241" s="34"/>
      <c r="JT241" s="34"/>
      <c r="JU241" s="34"/>
      <c r="JV241" s="34"/>
      <c r="JW241" s="34"/>
      <c r="JX241" s="34"/>
      <c r="JY241" s="34"/>
      <c r="JZ241" s="34"/>
      <c r="KA241" s="34"/>
      <c r="KB241" s="34"/>
      <c r="KC241" s="34"/>
      <c r="KD241" s="34"/>
      <c r="KE241" s="34"/>
      <c r="KF241" s="34"/>
      <c r="KG241" s="34"/>
      <c r="KH241" s="34"/>
      <c r="KI241" s="34"/>
      <c r="KJ241" s="34"/>
      <c r="KK241" s="34"/>
      <c r="KL241" s="34"/>
      <c r="KM241" s="34"/>
      <c r="KN241" s="34"/>
      <c r="KO241" s="34"/>
      <c r="KP241" s="34"/>
      <c r="KQ241" s="34"/>
      <c r="KR241" s="34"/>
      <c r="KS241" s="34"/>
      <c r="KT241" s="34"/>
      <c r="KU241" s="34"/>
      <c r="KV241" s="34"/>
      <c r="KW241" s="34"/>
      <c r="KX241" s="34"/>
      <c r="KY241" s="34"/>
      <c r="KZ241" s="34"/>
      <c r="LA241" s="34"/>
      <c r="LB241" s="34"/>
      <c r="LC241" s="34"/>
      <c r="LD241" s="34"/>
      <c r="LE241" s="34"/>
      <c r="LF241" s="34"/>
      <c r="LG241" s="34"/>
      <c r="LH241" s="34"/>
      <c r="LI241" s="34"/>
      <c r="LJ241" s="34"/>
      <c r="LK241" s="34"/>
      <c r="LL241" s="34"/>
      <c r="LM241" s="34"/>
      <c r="LN241" s="34"/>
      <c r="LO241" s="34"/>
      <c r="LP241" s="34"/>
      <c r="LQ241" s="34"/>
      <c r="LR241" s="34"/>
      <c r="LS241" s="34"/>
      <c r="LT241" s="34"/>
      <c r="LU241" s="34"/>
      <c r="LV241" s="34"/>
      <c r="LW241" s="34"/>
      <c r="LX241" s="34"/>
      <c r="LY241" s="34"/>
      <c r="LZ241" s="34"/>
      <c r="MA241" s="34"/>
      <c r="MB241" s="34"/>
      <c r="MC241" s="34"/>
      <c r="MD241" s="34"/>
      <c r="ME241" s="34"/>
      <c r="MF241" s="34"/>
      <c r="MG241" s="34"/>
      <c r="MH241" s="34"/>
      <c r="MI241" s="34"/>
      <c r="MJ241" s="34"/>
      <c r="MK241" s="34"/>
      <c r="ML241" s="34"/>
      <c r="MM241" s="34"/>
      <c r="MN241" s="34"/>
      <c r="MO241" s="34"/>
      <c r="MP241" s="34"/>
      <c r="MQ241" s="34"/>
      <c r="MR241" s="34"/>
      <c r="MS241" s="34"/>
      <c r="MT241" s="34"/>
      <c r="MU241" s="34"/>
      <c r="MV241" s="34"/>
      <c r="MW241" s="34"/>
      <c r="MX241" s="34"/>
      <c r="MY241" s="34"/>
      <c r="MZ241" s="34"/>
      <c r="NA241" s="34"/>
      <c r="NB241" s="34"/>
      <c r="NC241" s="34"/>
      <c r="ND241" s="34"/>
      <c r="NE241" s="34"/>
      <c r="NF241" s="34"/>
      <c r="NG241" s="34"/>
      <c r="NH241" s="34"/>
      <c r="NI241" s="34"/>
      <c r="NJ241" s="34"/>
      <c r="NK241" s="34"/>
      <c r="NL241" s="34"/>
      <c r="NM241" s="34"/>
      <c r="NN241" s="34"/>
      <c r="NO241" s="34"/>
      <c r="NP241" s="34"/>
      <c r="NQ241" s="34"/>
      <c r="NR241" s="34"/>
      <c r="NS241" s="34"/>
      <c r="NT241" s="34"/>
      <c r="NU241" s="34"/>
      <c r="NV241" s="34"/>
      <c r="NW241" s="34"/>
      <c r="NX241" s="34"/>
      <c r="NY241" s="34"/>
      <c r="NZ241" s="34"/>
      <c r="OA241" s="34"/>
      <c r="OB241" s="34"/>
      <c r="OC241" s="34"/>
      <c r="OD241" s="34"/>
      <c r="OE241" s="34"/>
      <c r="OF241" s="34"/>
      <c r="OG241" s="34"/>
    </row>
    <row r="242" spans="1:397" s="35" customFormat="1">
      <c r="A242" s="36">
        <v>3054</v>
      </c>
      <c r="B242" s="37" t="s">
        <v>223</v>
      </c>
      <c r="C242" s="27">
        <v>1242324</v>
      </c>
      <c r="D242" s="28">
        <v>1.2147E-3</v>
      </c>
      <c r="E242" s="27">
        <v>190013.16</v>
      </c>
      <c r="F242" s="63">
        <v>1131881.3964</v>
      </c>
      <c r="G242" s="64">
        <v>1321894.5563999999</v>
      </c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  <c r="FZ242" s="34"/>
      <c r="GA242" s="34"/>
      <c r="GB242" s="34"/>
      <c r="GC242" s="34"/>
      <c r="GD242" s="34"/>
      <c r="GE242" s="34"/>
      <c r="GF242" s="34"/>
      <c r="GG242" s="34"/>
      <c r="GH242" s="34"/>
      <c r="GI242" s="34"/>
      <c r="GJ242" s="34"/>
      <c r="GK242" s="34"/>
      <c r="GL242" s="34"/>
      <c r="GM242" s="34"/>
      <c r="GN242" s="34"/>
      <c r="GO242" s="34"/>
      <c r="GP242" s="34"/>
      <c r="GQ242" s="34"/>
      <c r="GR242" s="34"/>
      <c r="GS242" s="34"/>
      <c r="GT242" s="34"/>
      <c r="GU242" s="34"/>
      <c r="GV242" s="34"/>
      <c r="GW242" s="34"/>
      <c r="GX242" s="34"/>
      <c r="GY242" s="34"/>
      <c r="GZ242" s="34"/>
      <c r="HA242" s="34"/>
      <c r="HB242" s="34"/>
      <c r="HC242" s="34"/>
      <c r="HD242" s="34"/>
      <c r="HE242" s="34"/>
      <c r="HF242" s="34"/>
      <c r="HG242" s="34"/>
      <c r="HH242" s="34"/>
      <c r="HI242" s="34"/>
      <c r="HJ242" s="34"/>
      <c r="HK242" s="34"/>
      <c r="HL242" s="34"/>
      <c r="HM242" s="34"/>
      <c r="HN242" s="34"/>
      <c r="HO242" s="34"/>
      <c r="HP242" s="34"/>
      <c r="HQ242" s="34"/>
      <c r="HR242" s="34"/>
      <c r="HS242" s="34"/>
      <c r="HT242" s="34"/>
      <c r="HU242" s="34"/>
      <c r="HV242" s="34"/>
      <c r="HW242" s="34"/>
      <c r="HX242" s="34"/>
      <c r="HY242" s="34"/>
      <c r="HZ242" s="34"/>
      <c r="IA242" s="34"/>
      <c r="IB242" s="34"/>
      <c r="IC242" s="34"/>
      <c r="ID242" s="34"/>
      <c r="IE242" s="34"/>
      <c r="IF242" s="34"/>
      <c r="IG242" s="34"/>
      <c r="IH242" s="34"/>
      <c r="II242" s="34"/>
      <c r="IJ242" s="34"/>
      <c r="IK242" s="34"/>
      <c r="IL242" s="34"/>
      <c r="IM242" s="34"/>
      <c r="IN242" s="34"/>
      <c r="IO242" s="34"/>
      <c r="IP242" s="34"/>
      <c r="IQ242" s="34"/>
      <c r="IR242" s="34"/>
      <c r="IS242" s="34"/>
      <c r="IT242" s="34"/>
      <c r="IU242" s="34"/>
      <c r="IV242" s="34"/>
      <c r="IW242" s="34"/>
      <c r="IX242" s="34"/>
      <c r="IY242" s="34"/>
      <c r="IZ242" s="34"/>
      <c r="JA242" s="34"/>
      <c r="JB242" s="34"/>
      <c r="JC242" s="34"/>
      <c r="JD242" s="34"/>
      <c r="JE242" s="34"/>
      <c r="JF242" s="34"/>
      <c r="JG242" s="34"/>
      <c r="JH242" s="34"/>
      <c r="JI242" s="34"/>
      <c r="JJ242" s="34"/>
      <c r="JK242" s="34"/>
      <c r="JL242" s="34"/>
      <c r="JM242" s="34"/>
      <c r="JN242" s="34"/>
      <c r="JO242" s="34"/>
      <c r="JP242" s="34"/>
      <c r="JQ242" s="34"/>
      <c r="JR242" s="34"/>
      <c r="JS242" s="34"/>
      <c r="JT242" s="34"/>
      <c r="JU242" s="34"/>
      <c r="JV242" s="34"/>
      <c r="JW242" s="34"/>
      <c r="JX242" s="34"/>
      <c r="JY242" s="34"/>
      <c r="JZ242" s="34"/>
      <c r="KA242" s="34"/>
      <c r="KB242" s="34"/>
      <c r="KC242" s="34"/>
      <c r="KD242" s="34"/>
      <c r="KE242" s="34"/>
      <c r="KF242" s="34"/>
      <c r="KG242" s="34"/>
      <c r="KH242" s="34"/>
      <c r="KI242" s="34"/>
      <c r="KJ242" s="34"/>
      <c r="KK242" s="34"/>
      <c r="KL242" s="34"/>
      <c r="KM242" s="34"/>
      <c r="KN242" s="34"/>
      <c r="KO242" s="34"/>
      <c r="KP242" s="34"/>
      <c r="KQ242" s="34"/>
      <c r="KR242" s="34"/>
      <c r="KS242" s="34"/>
      <c r="KT242" s="34"/>
      <c r="KU242" s="34"/>
      <c r="KV242" s="34"/>
      <c r="KW242" s="34"/>
      <c r="KX242" s="34"/>
      <c r="KY242" s="34"/>
      <c r="KZ242" s="34"/>
      <c r="LA242" s="34"/>
      <c r="LB242" s="34"/>
      <c r="LC242" s="34"/>
      <c r="LD242" s="34"/>
      <c r="LE242" s="34"/>
      <c r="LF242" s="34"/>
      <c r="LG242" s="34"/>
      <c r="LH242" s="34"/>
      <c r="LI242" s="34"/>
      <c r="LJ242" s="34"/>
      <c r="LK242" s="34"/>
      <c r="LL242" s="34"/>
      <c r="LM242" s="34"/>
      <c r="LN242" s="34"/>
      <c r="LO242" s="34"/>
      <c r="LP242" s="34"/>
      <c r="LQ242" s="34"/>
      <c r="LR242" s="34"/>
      <c r="LS242" s="34"/>
      <c r="LT242" s="34"/>
      <c r="LU242" s="34"/>
      <c r="LV242" s="34"/>
      <c r="LW242" s="34"/>
      <c r="LX242" s="34"/>
      <c r="LY242" s="34"/>
      <c r="LZ242" s="34"/>
      <c r="MA242" s="34"/>
      <c r="MB242" s="34"/>
      <c r="MC242" s="34"/>
      <c r="MD242" s="34"/>
      <c r="ME242" s="34"/>
      <c r="MF242" s="34"/>
      <c r="MG242" s="34"/>
      <c r="MH242" s="34"/>
      <c r="MI242" s="34"/>
      <c r="MJ242" s="34"/>
      <c r="MK242" s="34"/>
      <c r="ML242" s="34"/>
      <c r="MM242" s="34"/>
      <c r="MN242" s="34"/>
      <c r="MO242" s="34"/>
      <c r="MP242" s="34"/>
      <c r="MQ242" s="34"/>
      <c r="MR242" s="34"/>
      <c r="MS242" s="34"/>
      <c r="MT242" s="34"/>
      <c r="MU242" s="34"/>
      <c r="MV242" s="34"/>
      <c r="MW242" s="34"/>
      <c r="MX242" s="34"/>
      <c r="MY242" s="34"/>
      <c r="MZ242" s="34"/>
      <c r="NA242" s="34"/>
      <c r="NB242" s="34"/>
      <c r="NC242" s="34"/>
      <c r="ND242" s="34"/>
      <c r="NE242" s="34"/>
      <c r="NF242" s="34"/>
      <c r="NG242" s="34"/>
      <c r="NH242" s="34"/>
      <c r="NI242" s="34"/>
      <c r="NJ242" s="34"/>
      <c r="NK242" s="34"/>
      <c r="NL242" s="34"/>
      <c r="NM242" s="34"/>
      <c r="NN242" s="34"/>
      <c r="NO242" s="34"/>
      <c r="NP242" s="34"/>
      <c r="NQ242" s="34"/>
      <c r="NR242" s="34"/>
      <c r="NS242" s="34"/>
      <c r="NT242" s="34"/>
      <c r="NU242" s="34"/>
      <c r="NV242" s="34"/>
      <c r="NW242" s="34"/>
      <c r="NX242" s="34"/>
      <c r="NY242" s="34"/>
      <c r="NZ242" s="34"/>
      <c r="OA242" s="34"/>
      <c r="OB242" s="34"/>
      <c r="OC242" s="34"/>
      <c r="OD242" s="34"/>
      <c r="OE242" s="34"/>
      <c r="OF242" s="34"/>
      <c r="OG242" s="34"/>
    </row>
    <row r="243" spans="1:397" s="35" customFormat="1">
      <c r="A243" s="36">
        <v>3055</v>
      </c>
      <c r="B243" s="37" t="s">
        <v>224</v>
      </c>
      <c r="C243" s="27">
        <v>303336</v>
      </c>
      <c r="D243" s="28">
        <v>2.966E-4</v>
      </c>
      <c r="E243" s="27">
        <v>27731.07</v>
      </c>
      <c r="F243" s="63">
        <v>276369.42960000003</v>
      </c>
      <c r="G243" s="64">
        <v>304100.49960000004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  <c r="FZ243" s="34"/>
      <c r="GA243" s="34"/>
      <c r="GB243" s="34"/>
      <c r="GC243" s="34"/>
      <c r="GD243" s="34"/>
      <c r="GE243" s="34"/>
      <c r="GF243" s="34"/>
      <c r="GG243" s="34"/>
      <c r="GH243" s="34"/>
      <c r="GI243" s="34"/>
      <c r="GJ243" s="34"/>
      <c r="GK243" s="34"/>
      <c r="GL243" s="34"/>
      <c r="GM243" s="34"/>
      <c r="GN243" s="34"/>
      <c r="GO243" s="34"/>
      <c r="GP243" s="34"/>
      <c r="GQ243" s="34"/>
      <c r="GR243" s="34"/>
      <c r="GS243" s="34"/>
      <c r="GT243" s="34"/>
      <c r="GU243" s="34"/>
      <c r="GV243" s="34"/>
      <c r="GW243" s="34"/>
      <c r="GX243" s="34"/>
      <c r="GY243" s="34"/>
      <c r="GZ243" s="34"/>
      <c r="HA243" s="34"/>
      <c r="HB243" s="34"/>
      <c r="HC243" s="34"/>
      <c r="HD243" s="34"/>
      <c r="HE243" s="34"/>
      <c r="HF243" s="34"/>
      <c r="HG243" s="34"/>
      <c r="HH243" s="34"/>
      <c r="HI243" s="34"/>
      <c r="HJ243" s="34"/>
      <c r="HK243" s="34"/>
      <c r="HL243" s="34"/>
      <c r="HM243" s="34"/>
      <c r="HN243" s="34"/>
      <c r="HO243" s="34"/>
      <c r="HP243" s="34"/>
      <c r="HQ243" s="34"/>
      <c r="HR243" s="34"/>
      <c r="HS243" s="34"/>
      <c r="HT243" s="34"/>
      <c r="HU243" s="34"/>
      <c r="HV243" s="34"/>
      <c r="HW243" s="34"/>
      <c r="HX243" s="34"/>
      <c r="HY243" s="34"/>
      <c r="HZ243" s="34"/>
      <c r="IA243" s="34"/>
      <c r="IB243" s="34"/>
      <c r="IC243" s="34"/>
      <c r="ID243" s="34"/>
      <c r="IE243" s="34"/>
      <c r="IF243" s="34"/>
      <c r="IG243" s="34"/>
      <c r="IH243" s="34"/>
      <c r="II243" s="34"/>
      <c r="IJ243" s="34"/>
      <c r="IK243" s="34"/>
      <c r="IL243" s="34"/>
      <c r="IM243" s="34"/>
      <c r="IN243" s="34"/>
      <c r="IO243" s="34"/>
      <c r="IP243" s="34"/>
      <c r="IQ243" s="34"/>
      <c r="IR243" s="34"/>
      <c r="IS243" s="34"/>
      <c r="IT243" s="34"/>
      <c r="IU243" s="34"/>
      <c r="IV243" s="34"/>
      <c r="IW243" s="34"/>
      <c r="IX243" s="34"/>
      <c r="IY243" s="34"/>
      <c r="IZ243" s="34"/>
      <c r="JA243" s="34"/>
      <c r="JB243" s="34"/>
      <c r="JC243" s="34"/>
      <c r="JD243" s="34"/>
      <c r="JE243" s="34"/>
      <c r="JF243" s="34"/>
      <c r="JG243" s="34"/>
      <c r="JH243" s="34"/>
      <c r="JI243" s="34"/>
      <c r="JJ243" s="34"/>
      <c r="JK243" s="34"/>
      <c r="JL243" s="34"/>
      <c r="JM243" s="34"/>
      <c r="JN243" s="34"/>
      <c r="JO243" s="34"/>
      <c r="JP243" s="34"/>
      <c r="JQ243" s="34"/>
      <c r="JR243" s="34"/>
      <c r="JS243" s="34"/>
      <c r="JT243" s="34"/>
      <c r="JU243" s="34"/>
      <c r="JV243" s="34"/>
      <c r="JW243" s="34"/>
      <c r="JX243" s="34"/>
      <c r="JY243" s="34"/>
      <c r="JZ243" s="34"/>
      <c r="KA243" s="34"/>
      <c r="KB243" s="34"/>
      <c r="KC243" s="34"/>
      <c r="KD243" s="34"/>
      <c r="KE243" s="34"/>
      <c r="KF243" s="34"/>
      <c r="KG243" s="34"/>
      <c r="KH243" s="34"/>
      <c r="KI243" s="34"/>
      <c r="KJ243" s="34"/>
      <c r="KK243" s="34"/>
      <c r="KL243" s="34"/>
      <c r="KM243" s="34"/>
      <c r="KN243" s="34"/>
      <c r="KO243" s="34"/>
      <c r="KP243" s="34"/>
      <c r="KQ243" s="34"/>
      <c r="KR243" s="34"/>
      <c r="KS243" s="34"/>
      <c r="KT243" s="34"/>
      <c r="KU243" s="34"/>
      <c r="KV243" s="34"/>
      <c r="KW243" s="34"/>
      <c r="KX243" s="34"/>
      <c r="KY243" s="34"/>
      <c r="KZ243" s="34"/>
      <c r="LA243" s="34"/>
      <c r="LB243" s="34"/>
      <c r="LC243" s="34"/>
      <c r="LD243" s="34"/>
      <c r="LE243" s="34"/>
      <c r="LF243" s="34"/>
      <c r="LG243" s="34"/>
      <c r="LH243" s="34"/>
      <c r="LI243" s="34"/>
      <c r="LJ243" s="34"/>
      <c r="LK243" s="34"/>
      <c r="LL243" s="34"/>
      <c r="LM243" s="34"/>
      <c r="LN243" s="34"/>
      <c r="LO243" s="34"/>
      <c r="LP243" s="34"/>
      <c r="LQ243" s="34"/>
      <c r="LR243" s="34"/>
      <c r="LS243" s="34"/>
      <c r="LT243" s="34"/>
      <c r="LU243" s="34"/>
      <c r="LV243" s="34"/>
      <c r="LW243" s="34"/>
      <c r="LX243" s="34"/>
      <c r="LY243" s="34"/>
      <c r="LZ243" s="34"/>
      <c r="MA243" s="34"/>
      <c r="MB243" s="34"/>
      <c r="MC243" s="34"/>
      <c r="MD243" s="34"/>
      <c r="ME243" s="34"/>
      <c r="MF243" s="34"/>
      <c r="MG243" s="34"/>
      <c r="MH243" s="34"/>
      <c r="MI243" s="34"/>
      <c r="MJ243" s="34"/>
      <c r="MK243" s="34"/>
      <c r="ML243" s="34"/>
      <c r="MM243" s="34"/>
      <c r="MN243" s="34"/>
      <c r="MO243" s="34"/>
      <c r="MP243" s="34"/>
      <c r="MQ243" s="34"/>
      <c r="MR243" s="34"/>
      <c r="MS243" s="34"/>
      <c r="MT243" s="34"/>
      <c r="MU243" s="34"/>
      <c r="MV243" s="34"/>
      <c r="MW243" s="34"/>
      <c r="MX243" s="34"/>
      <c r="MY243" s="34"/>
      <c r="MZ243" s="34"/>
      <c r="NA243" s="34"/>
      <c r="NB243" s="34"/>
      <c r="NC243" s="34"/>
      <c r="ND243" s="34"/>
      <c r="NE243" s="34"/>
      <c r="NF243" s="34"/>
      <c r="NG243" s="34"/>
      <c r="NH243" s="34"/>
      <c r="NI243" s="34"/>
      <c r="NJ243" s="34"/>
      <c r="NK243" s="34"/>
      <c r="NL243" s="34"/>
      <c r="NM243" s="34"/>
      <c r="NN243" s="34"/>
      <c r="NO243" s="34"/>
      <c r="NP243" s="34"/>
      <c r="NQ243" s="34"/>
      <c r="NR243" s="34"/>
      <c r="NS243" s="34"/>
      <c r="NT243" s="34"/>
      <c r="NU243" s="34"/>
      <c r="NV243" s="34"/>
      <c r="NW243" s="34"/>
      <c r="NX243" s="34"/>
      <c r="NY243" s="34"/>
      <c r="NZ243" s="34"/>
      <c r="OA243" s="34"/>
      <c r="OB243" s="34"/>
      <c r="OC243" s="34"/>
      <c r="OD243" s="34"/>
      <c r="OE243" s="34"/>
      <c r="OF243" s="34"/>
      <c r="OG243" s="34"/>
    </row>
    <row r="244" spans="1:397" s="35" customFormat="1">
      <c r="A244" s="36">
        <v>3056</v>
      </c>
      <c r="B244" s="37" t="s">
        <v>225</v>
      </c>
      <c r="C244" s="27">
        <v>569748</v>
      </c>
      <c r="D244" s="28">
        <v>5.5710000000000004E-4</v>
      </c>
      <c r="E244" s="27">
        <v>91973.950000000012</v>
      </c>
      <c r="F244" s="63">
        <v>519097.40280000004</v>
      </c>
      <c r="G244" s="64">
        <v>611071.35279999999</v>
      </c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  <c r="FZ244" s="34"/>
      <c r="GA244" s="34"/>
      <c r="GB244" s="34"/>
      <c r="GC244" s="34"/>
      <c r="GD244" s="34"/>
      <c r="GE244" s="34"/>
      <c r="GF244" s="34"/>
      <c r="GG244" s="34"/>
      <c r="GH244" s="34"/>
      <c r="GI244" s="34"/>
      <c r="GJ244" s="34"/>
      <c r="GK244" s="34"/>
      <c r="GL244" s="34"/>
      <c r="GM244" s="34"/>
      <c r="GN244" s="34"/>
      <c r="GO244" s="34"/>
      <c r="GP244" s="34"/>
      <c r="GQ244" s="34"/>
      <c r="GR244" s="34"/>
      <c r="GS244" s="34"/>
      <c r="GT244" s="34"/>
      <c r="GU244" s="34"/>
      <c r="GV244" s="34"/>
      <c r="GW244" s="34"/>
      <c r="GX244" s="34"/>
      <c r="GY244" s="34"/>
      <c r="GZ244" s="34"/>
      <c r="HA244" s="34"/>
      <c r="HB244" s="34"/>
      <c r="HC244" s="34"/>
      <c r="HD244" s="34"/>
      <c r="HE244" s="34"/>
      <c r="HF244" s="34"/>
      <c r="HG244" s="34"/>
      <c r="HH244" s="34"/>
      <c r="HI244" s="34"/>
      <c r="HJ244" s="34"/>
      <c r="HK244" s="34"/>
      <c r="HL244" s="34"/>
      <c r="HM244" s="34"/>
      <c r="HN244" s="34"/>
      <c r="HO244" s="34"/>
      <c r="HP244" s="34"/>
      <c r="HQ244" s="34"/>
      <c r="HR244" s="34"/>
      <c r="HS244" s="34"/>
      <c r="HT244" s="34"/>
      <c r="HU244" s="34"/>
      <c r="HV244" s="34"/>
      <c r="HW244" s="34"/>
      <c r="HX244" s="34"/>
      <c r="HY244" s="34"/>
      <c r="HZ244" s="34"/>
      <c r="IA244" s="34"/>
      <c r="IB244" s="34"/>
      <c r="IC244" s="34"/>
      <c r="ID244" s="34"/>
      <c r="IE244" s="34"/>
      <c r="IF244" s="34"/>
      <c r="IG244" s="34"/>
      <c r="IH244" s="34"/>
      <c r="II244" s="34"/>
      <c r="IJ244" s="34"/>
      <c r="IK244" s="34"/>
      <c r="IL244" s="34"/>
      <c r="IM244" s="34"/>
      <c r="IN244" s="34"/>
      <c r="IO244" s="34"/>
      <c r="IP244" s="34"/>
      <c r="IQ244" s="34"/>
      <c r="IR244" s="34"/>
      <c r="IS244" s="34"/>
      <c r="IT244" s="34"/>
      <c r="IU244" s="34"/>
      <c r="IV244" s="34"/>
      <c r="IW244" s="34"/>
      <c r="IX244" s="34"/>
      <c r="IY244" s="34"/>
      <c r="IZ244" s="34"/>
      <c r="JA244" s="34"/>
      <c r="JB244" s="34"/>
      <c r="JC244" s="34"/>
      <c r="JD244" s="34"/>
      <c r="JE244" s="34"/>
      <c r="JF244" s="34"/>
      <c r="JG244" s="34"/>
      <c r="JH244" s="34"/>
      <c r="JI244" s="34"/>
      <c r="JJ244" s="34"/>
      <c r="JK244" s="34"/>
      <c r="JL244" s="34"/>
      <c r="JM244" s="34"/>
      <c r="JN244" s="34"/>
      <c r="JO244" s="34"/>
      <c r="JP244" s="34"/>
      <c r="JQ244" s="34"/>
      <c r="JR244" s="34"/>
      <c r="JS244" s="34"/>
      <c r="JT244" s="34"/>
      <c r="JU244" s="34"/>
      <c r="JV244" s="34"/>
      <c r="JW244" s="34"/>
      <c r="JX244" s="34"/>
      <c r="JY244" s="34"/>
      <c r="JZ244" s="34"/>
      <c r="KA244" s="34"/>
      <c r="KB244" s="34"/>
      <c r="KC244" s="34"/>
      <c r="KD244" s="34"/>
      <c r="KE244" s="34"/>
      <c r="KF244" s="34"/>
      <c r="KG244" s="34"/>
      <c r="KH244" s="34"/>
      <c r="KI244" s="34"/>
      <c r="KJ244" s="34"/>
      <c r="KK244" s="34"/>
      <c r="KL244" s="34"/>
      <c r="KM244" s="34"/>
      <c r="KN244" s="34"/>
      <c r="KO244" s="34"/>
      <c r="KP244" s="34"/>
      <c r="KQ244" s="34"/>
      <c r="KR244" s="34"/>
      <c r="KS244" s="34"/>
      <c r="KT244" s="34"/>
      <c r="KU244" s="34"/>
      <c r="KV244" s="34"/>
      <c r="KW244" s="34"/>
      <c r="KX244" s="34"/>
      <c r="KY244" s="34"/>
      <c r="KZ244" s="34"/>
      <c r="LA244" s="34"/>
      <c r="LB244" s="34"/>
      <c r="LC244" s="34"/>
      <c r="LD244" s="34"/>
      <c r="LE244" s="34"/>
      <c r="LF244" s="34"/>
      <c r="LG244" s="34"/>
      <c r="LH244" s="34"/>
      <c r="LI244" s="34"/>
      <c r="LJ244" s="34"/>
      <c r="LK244" s="34"/>
      <c r="LL244" s="34"/>
      <c r="LM244" s="34"/>
      <c r="LN244" s="34"/>
      <c r="LO244" s="34"/>
      <c r="LP244" s="34"/>
      <c r="LQ244" s="34"/>
      <c r="LR244" s="34"/>
      <c r="LS244" s="34"/>
      <c r="LT244" s="34"/>
      <c r="LU244" s="34"/>
      <c r="LV244" s="34"/>
      <c r="LW244" s="34"/>
      <c r="LX244" s="34"/>
      <c r="LY244" s="34"/>
      <c r="LZ244" s="34"/>
      <c r="MA244" s="34"/>
      <c r="MB244" s="34"/>
      <c r="MC244" s="34"/>
      <c r="MD244" s="34"/>
      <c r="ME244" s="34"/>
      <c r="MF244" s="34"/>
      <c r="MG244" s="34"/>
      <c r="MH244" s="34"/>
      <c r="MI244" s="34"/>
      <c r="MJ244" s="34"/>
      <c r="MK244" s="34"/>
      <c r="ML244" s="34"/>
      <c r="MM244" s="34"/>
      <c r="MN244" s="34"/>
      <c r="MO244" s="34"/>
      <c r="MP244" s="34"/>
      <c r="MQ244" s="34"/>
      <c r="MR244" s="34"/>
      <c r="MS244" s="34"/>
      <c r="MT244" s="34"/>
      <c r="MU244" s="34"/>
      <c r="MV244" s="34"/>
      <c r="MW244" s="34"/>
      <c r="MX244" s="34"/>
      <c r="MY244" s="34"/>
      <c r="MZ244" s="34"/>
      <c r="NA244" s="34"/>
      <c r="NB244" s="34"/>
      <c r="NC244" s="34"/>
      <c r="ND244" s="34"/>
      <c r="NE244" s="34"/>
      <c r="NF244" s="34"/>
      <c r="NG244" s="34"/>
      <c r="NH244" s="34"/>
      <c r="NI244" s="34"/>
      <c r="NJ244" s="34"/>
      <c r="NK244" s="34"/>
      <c r="NL244" s="34"/>
      <c r="NM244" s="34"/>
      <c r="NN244" s="34"/>
      <c r="NO244" s="34"/>
      <c r="NP244" s="34"/>
      <c r="NQ244" s="34"/>
      <c r="NR244" s="34"/>
      <c r="NS244" s="34"/>
      <c r="NT244" s="34"/>
      <c r="NU244" s="34"/>
      <c r="NV244" s="34"/>
      <c r="NW244" s="34"/>
      <c r="NX244" s="34"/>
      <c r="NY244" s="34"/>
      <c r="NZ244" s="34"/>
      <c r="OA244" s="34"/>
      <c r="OB244" s="34"/>
      <c r="OC244" s="34"/>
      <c r="OD244" s="34"/>
      <c r="OE244" s="34"/>
      <c r="OF244" s="34"/>
      <c r="OG244" s="34"/>
    </row>
    <row r="245" spans="1:397" s="35" customFormat="1">
      <c r="A245" s="36">
        <v>3057</v>
      </c>
      <c r="B245" s="37" t="s">
        <v>226</v>
      </c>
      <c r="C245" s="27">
        <v>166392</v>
      </c>
      <c r="D245" s="28">
        <v>1.627E-4</v>
      </c>
      <c r="E245" s="27">
        <v>57350.840000000004</v>
      </c>
      <c r="F245" s="63">
        <v>151599.7512</v>
      </c>
      <c r="G245" s="64">
        <v>208950.5912</v>
      </c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  <c r="FZ245" s="34"/>
      <c r="GA245" s="34"/>
      <c r="GB245" s="34"/>
      <c r="GC245" s="34"/>
      <c r="GD245" s="34"/>
      <c r="GE245" s="34"/>
      <c r="GF245" s="34"/>
      <c r="GG245" s="34"/>
      <c r="GH245" s="34"/>
      <c r="GI245" s="34"/>
      <c r="GJ245" s="34"/>
      <c r="GK245" s="34"/>
      <c r="GL245" s="34"/>
      <c r="GM245" s="34"/>
      <c r="GN245" s="34"/>
      <c r="GO245" s="34"/>
      <c r="GP245" s="34"/>
      <c r="GQ245" s="34"/>
      <c r="GR245" s="34"/>
      <c r="GS245" s="34"/>
      <c r="GT245" s="34"/>
      <c r="GU245" s="34"/>
      <c r="GV245" s="34"/>
      <c r="GW245" s="34"/>
      <c r="GX245" s="34"/>
      <c r="GY245" s="34"/>
      <c r="GZ245" s="34"/>
      <c r="HA245" s="34"/>
      <c r="HB245" s="34"/>
      <c r="HC245" s="34"/>
      <c r="HD245" s="34"/>
      <c r="HE245" s="34"/>
      <c r="HF245" s="34"/>
      <c r="HG245" s="34"/>
      <c r="HH245" s="34"/>
      <c r="HI245" s="34"/>
      <c r="HJ245" s="34"/>
      <c r="HK245" s="34"/>
      <c r="HL245" s="34"/>
      <c r="HM245" s="34"/>
      <c r="HN245" s="34"/>
      <c r="HO245" s="34"/>
      <c r="HP245" s="34"/>
      <c r="HQ245" s="34"/>
      <c r="HR245" s="34"/>
      <c r="HS245" s="34"/>
      <c r="HT245" s="34"/>
      <c r="HU245" s="34"/>
      <c r="HV245" s="34"/>
      <c r="HW245" s="34"/>
      <c r="HX245" s="34"/>
      <c r="HY245" s="34"/>
      <c r="HZ245" s="34"/>
      <c r="IA245" s="34"/>
      <c r="IB245" s="34"/>
      <c r="IC245" s="34"/>
      <c r="ID245" s="34"/>
      <c r="IE245" s="34"/>
      <c r="IF245" s="34"/>
      <c r="IG245" s="34"/>
      <c r="IH245" s="34"/>
      <c r="II245" s="34"/>
      <c r="IJ245" s="34"/>
      <c r="IK245" s="34"/>
      <c r="IL245" s="34"/>
      <c r="IM245" s="34"/>
      <c r="IN245" s="34"/>
      <c r="IO245" s="34"/>
      <c r="IP245" s="34"/>
      <c r="IQ245" s="34"/>
      <c r="IR245" s="34"/>
      <c r="IS245" s="34"/>
      <c r="IT245" s="34"/>
      <c r="IU245" s="34"/>
      <c r="IV245" s="34"/>
      <c r="IW245" s="34"/>
      <c r="IX245" s="34"/>
      <c r="IY245" s="34"/>
      <c r="IZ245" s="34"/>
      <c r="JA245" s="34"/>
      <c r="JB245" s="34"/>
      <c r="JC245" s="34"/>
      <c r="JD245" s="34"/>
      <c r="JE245" s="34"/>
      <c r="JF245" s="34"/>
      <c r="JG245" s="34"/>
      <c r="JH245" s="34"/>
      <c r="JI245" s="34"/>
      <c r="JJ245" s="34"/>
      <c r="JK245" s="34"/>
      <c r="JL245" s="34"/>
      <c r="JM245" s="34"/>
      <c r="JN245" s="34"/>
      <c r="JO245" s="34"/>
      <c r="JP245" s="34"/>
      <c r="JQ245" s="34"/>
      <c r="JR245" s="34"/>
      <c r="JS245" s="34"/>
      <c r="JT245" s="34"/>
      <c r="JU245" s="34"/>
      <c r="JV245" s="34"/>
      <c r="JW245" s="34"/>
      <c r="JX245" s="34"/>
      <c r="JY245" s="34"/>
      <c r="JZ245" s="34"/>
      <c r="KA245" s="34"/>
      <c r="KB245" s="34"/>
      <c r="KC245" s="34"/>
      <c r="KD245" s="34"/>
      <c r="KE245" s="34"/>
      <c r="KF245" s="34"/>
      <c r="KG245" s="34"/>
      <c r="KH245" s="34"/>
      <c r="KI245" s="34"/>
      <c r="KJ245" s="34"/>
      <c r="KK245" s="34"/>
      <c r="KL245" s="34"/>
      <c r="KM245" s="34"/>
      <c r="KN245" s="34"/>
      <c r="KO245" s="34"/>
      <c r="KP245" s="34"/>
      <c r="KQ245" s="34"/>
      <c r="KR245" s="34"/>
      <c r="KS245" s="34"/>
      <c r="KT245" s="34"/>
      <c r="KU245" s="34"/>
      <c r="KV245" s="34"/>
      <c r="KW245" s="34"/>
      <c r="KX245" s="34"/>
      <c r="KY245" s="34"/>
      <c r="KZ245" s="34"/>
      <c r="LA245" s="34"/>
      <c r="LB245" s="34"/>
      <c r="LC245" s="34"/>
      <c r="LD245" s="34"/>
      <c r="LE245" s="34"/>
      <c r="LF245" s="34"/>
      <c r="LG245" s="34"/>
      <c r="LH245" s="34"/>
      <c r="LI245" s="34"/>
      <c r="LJ245" s="34"/>
      <c r="LK245" s="34"/>
      <c r="LL245" s="34"/>
      <c r="LM245" s="34"/>
      <c r="LN245" s="34"/>
      <c r="LO245" s="34"/>
      <c r="LP245" s="34"/>
      <c r="LQ245" s="34"/>
      <c r="LR245" s="34"/>
      <c r="LS245" s="34"/>
      <c r="LT245" s="34"/>
      <c r="LU245" s="34"/>
      <c r="LV245" s="34"/>
      <c r="LW245" s="34"/>
      <c r="LX245" s="34"/>
      <c r="LY245" s="34"/>
      <c r="LZ245" s="34"/>
      <c r="MA245" s="34"/>
      <c r="MB245" s="34"/>
      <c r="MC245" s="34"/>
      <c r="MD245" s="34"/>
      <c r="ME245" s="34"/>
      <c r="MF245" s="34"/>
      <c r="MG245" s="34"/>
      <c r="MH245" s="34"/>
      <c r="MI245" s="34"/>
      <c r="MJ245" s="34"/>
      <c r="MK245" s="34"/>
      <c r="ML245" s="34"/>
      <c r="MM245" s="34"/>
      <c r="MN245" s="34"/>
      <c r="MO245" s="34"/>
      <c r="MP245" s="34"/>
      <c r="MQ245" s="34"/>
      <c r="MR245" s="34"/>
      <c r="MS245" s="34"/>
      <c r="MT245" s="34"/>
      <c r="MU245" s="34"/>
      <c r="MV245" s="34"/>
      <c r="MW245" s="34"/>
      <c r="MX245" s="34"/>
      <c r="MY245" s="34"/>
      <c r="MZ245" s="34"/>
      <c r="NA245" s="34"/>
      <c r="NB245" s="34"/>
      <c r="NC245" s="34"/>
      <c r="ND245" s="34"/>
      <c r="NE245" s="34"/>
      <c r="NF245" s="34"/>
      <c r="NG245" s="34"/>
      <c r="NH245" s="34"/>
      <c r="NI245" s="34"/>
      <c r="NJ245" s="34"/>
      <c r="NK245" s="34"/>
      <c r="NL245" s="34"/>
      <c r="NM245" s="34"/>
      <c r="NN245" s="34"/>
      <c r="NO245" s="34"/>
      <c r="NP245" s="34"/>
      <c r="NQ245" s="34"/>
      <c r="NR245" s="34"/>
      <c r="NS245" s="34"/>
      <c r="NT245" s="34"/>
      <c r="NU245" s="34"/>
      <c r="NV245" s="34"/>
      <c r="NW245" s="34"/>
      <c r="NX245" s="34"/>
      <c r="NY245" s="34"/>
      <c r="NZ245" s="34"/>
      <c r="OA245" s="34"/>
      <c r="OB245" s="34"/>
      <c r="OC245" s="34"/>
      <c r="OD245" s="34"/>
      <c r="OE245" s="34"/>
      <c r="OF245" s="34"/>
      <c r="OG245" s="34"/>
    </row>
    <row r="246" spans="1:397" s="35" customFormat="1">
      <c r="A246" s="36">
        <v>3058</v>
      </c>
      <c r="B246" s="37" t="s">
        <v>227</v>
      </c>
      <c r="C246" s="27">
        <v>238451</v>
      </c>
      <c r="D246" s="28">
        <v>2.332E-4</v>
      </c>
      <c r="E246" s="27">
        <v>34469.129999999997</v>
      </c>
      <c r="F246" s="63">
        <v>217252.70610000001</v>
      </c>
      <c r="G246" s="64">
        <v>251721.83610000001</v>
      </c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  <c r="FZ246" s="34"/>
      <c r="GA246" s="34"/>
      <c r="GB246" s="34"/>
      <c r="GC246" s="34"/>
      <c r="GD246" s="34"/>
      <c r="GE246" s="34"/>
      <c r="GF246" s="34"/>
      <c r="GG246" s="34"/>
      <c r="GH246" s="34"/>
      <c r="GI246" s="34"/>
      <c r="GJ246" s="34"/>
      <c r="GK246" s="34"/>
      <c r="GL246" s="34"/>
      <c r="GM246" s="34"/>
      <c r="GN246" s="34"/>
      <c r="GO246" s="34"/>
      <c r="GP246" s="34"/>
      <c r="GQ246" s="34"/>
      <c r="GR246" s="34"/>
      <c r="GS246" s="34"/>
      <c r="GT246" s="34"/>
      <c r="GU246" s="34"/>
      <c r="GV246" s="34"/>
      <c r="GW246" s="34"/>
      <c r="GX246" s="34"/>
      <c r="GY246" s="34"/>
      <c r="GZ246" s="34"/>
      <c r="HA246" s="34"/>
      <c r="HB246" s="34"/>
      <c r="HC246" s="34"/>
      <c r="HD246" s="34"/>
      <c r="HE246" s="34"/>
      <c r="HF246" s="34"/>
      <c r="HG246" s="34"/>
      <c r="HH246" s="34"/>
      <c r="HI246" s="34"/>
      <c r="HJ246" s="34"/>
      <c r="HK246" s="34"/>
      <c r="HL246" s="34"/>
      <c r="HM246" s="34"/>
      <c r="HN246" s="34"/>
      <c r="HO246" s="34"/>
      <c r="HP246" s="34"/>
      <c r="HQ246" s="34"/>
      <c r="HR246" s="34"/>
      <c r="HS246" s="34"/>
      <c r="HT246" s="34"/>
      <c r="HU246" s="34"/>
      <c r="HV246" s="34"/>
      <c r="HW246" s="34"/>
      <c r="HX246" s="34"/>
      <c r="HY246" s="34"/>
      <c r="HZ246" s="34"/>
      <c r="IA246" s="34"/>
      <c r="IB246" s="34"/>
      <c r="IC246" s="34"/>
      <c r="ID246" s="34"/>
      <c r="IE246" s="34"/>
      <c r="IF246" s="34"/>
      <c r="IG246" s="34"/>
      <c r="IH246" s="34"/>
      <c r="II246" s="34"/>
      <c r="IJ246" s="34"/>
      <c r="IK246" s="34"/>
      <c r="IL246" s="34"/>
      <c r="IM246" s="34"/>
      <c r="IN246" s="34"/>
      <c r="IO246" s="34"/>
      <c r="IP246" s="34"/>
      <c r="IQ246" s="34"/>
      <c r="IR246" s="34"/>
      <c r="IS246" s="34"/>
      <c r="IT246" s="34"/>
      <c r="IU246" s="34"/>
      <c r="IV246" s="34"/>
      <c r="IW246" s="34"/>
      <c r="IX246" s="34"/>
      <c r="IY246" s="34"/>
      <c r="IZ246" s="34"/>
      <c r="JA246" s="34"/>
      <c r="JB246" s="34"/>
      <c r="JC246" s="34"/>
      <c r="JD246" s="34"/>
      <c r="JE246" s="34"/>
      <c r="JF246" s="34"/>
      <c r="JG246" s="34"/>
      <c r="JH246" s="34"/>
      <c r="JI246" s="34"/>
      <c r="JJ246" s="34"/>
      <c r="JK246" s="34"/>
      <c r="JL246" s="34"/>
      <c r="JM246" s="34"/>
      <c r="JN246" s="34"/>
      <c r="JO246" s="34"/>
      <c r="JP246" s="34"/>
      <c r="JQ246" s="34"/>
      <c r="JR246" s="34"/>
      <c r="JS246" s="34"/>
      <c r="JT246" s="34"/>
      <c r="JU246" s="34"/>
      <c r="JV246" s="34"/>
      <c r="JW246" s="34"/>
      <c r="JX246" s="34"/>
      <c r="JY246" s="34"/>
      <c r="JZ246" s="34"/>
      <c r="KA246" s="34"/>
      <c r="KB246" s="34"/>
      <c r="KC246" s="34"/>
      <c r="KD246" s="34"/>
      <c r="KE246" s="34"/>
      <c r="KF246" s="34"/>
      <c r="KG246" s="34"/>
      <c r="KH246" s="34"/>
      <c r="KI246" s="34"/>
      <c r="KJ246" s="34"/>
      <c r="KK246" s="34"/>
      <c r="KL246" s="34"/>
      <c r="KM246" s="34"/>
      <c r="KN246" s="34"/>
      <c r="KO246" s="34"/>
      <c r="KP246" s="34"/>
      <c r="KQ246" s="34"/>
      <c r="KR246" s="34"/>
      <c r="KS246" s="34"/>
      <c r="KT246" s="34"/>
      <c r="KU246" s="34"/>
      <c r="KV246" s="34"/>
      <c r="KW246" s="34"/>
      <c r="KX246" s="34"/>
      <c r="KY246" s="34"/>
      <c r="KZ246" s="34"/>
      <c r="LA246" s="34"/>
      <c r="LB246" s="34"/>
      <c r="LC246" s="34"/>
      <c r="LD246" s="34"/>
      <c r="LE246" s="34"/>
      <c r="LF246" s="34"/>
      <c r="LG246" s="34"/>
      <c r="LH246" s="34"/>
      <c r="LI246" s="34"/>
      <c r="LJ246" s="34"/>
      <c r="LK246" s="34"/>
      <c r="LL246" s="34"/>
      <c r="LM246" s="34"/>
      <c r="LN246" s="34"/>
      <c r="LO246" s="34"/>
      <c r="LP246" s="34"/>
      <c r="LQ246" s="34"/>
      <c r="LR246" s="34"/>
      <c r="LS246" s="34"/>
      <c r="LT246" s="34"/>
      <c r="LU246" s="34"/>
      <c r="LV246" s="34"/>
      <c r="LW246" s="34"/>
      <c r="LX246" s="34"/>
      <c r="LY246" s="34"/>
      <c r="LZ246" s="34"/>
      <c r="MA246" s="34"/>
      <c r="MB246" s="34"/>
      <c r="MC246" s="34"/>
      <c r="MD246" s="34"/>
      <c r="ME246" s="34"/>
      <c r="MF246" s="34"/>
      <c r="MG246" s="34"/>
      <c r="MH246" s="34"/>
      <c r="MI246" s="34"/>
      <c r="MJ246" s="34"/>
      <c r="MK246" s="34"/>
      <c r="ML246" s="34"/>
      <c r="MM246" s="34"/>
      <c r="MN246" s="34"/>
      <c r="MO246" s="34"/>
      <c r="MP246" s="34"/>
      <c r="MQ246" s="34"/>
      <c r="MR246" s="34"/>
      <c r="MS246" s="34"/>
      <c r="MT246" s="34"/>
      <c r="MU246" s="34"/>
      <c r="MV246" s="34"/>
      <c r="MW246" s="34"/>
      <c r="MX246" s="34"/>
      <c r="MY246" s="34"/>
      <c r="MZ246" s="34"/>
      <c r="NA246" s="34"/>
      <c r="NB246" s="34"/>
      <c r="NC246" s="34"/>
      <c r="ND246" s="34"/>
      <c r="NE246" s="34"/>
      <c r="NF246" s="34"/>
      <c r="NG246" s="34"/>
      <c r="NH246" s="34"/>
      <c r="NI246" s="34"/>
      <c r="NJ246" s="34"/>
      <c r="NK246" s="34"/>
      <c r="NL246" s="34"/>
      <c r="NM246" s="34"/>
      <c r="NN246" s="34"/>
      <c r="NO246" s="34"/>
      <c r="NP246" s="34"/>
      <c r="NQ246" s="34"/>
      <c r="NR246" s="34"/>
      <c r="NS246" s="34"/>
      <c r="NT246" s="34"/>
      <c r="NU246" s="34"/>
      <c r="NV246" s="34"/>
      <c r="NW246" s="34"/>
      <c r="NX246" s="34"/>
      <c r="NY246" s="34"/>
      <c r="NZ246" s="34"/>
      <c r="OA246" s="34"/>
      <c r="OB246" s="34"/>
      <c r="OC246" s="34"/>
      <c r="OD246" s="34"/>
      <c r="OE246" s="34"/>
      <c r="OF246" s="34"/>
      <c r="OG246" s="34"/>
    </row>
    <row r="247" spans="1:397" s="35" customFormat="1">
      <c r="A247" s="36">
        <v>3059</v>
      </c>
      <c r="B247" s="37" t="s">
        <v>228</v>
      </c>
      <c r="C247" s="27">
        <v>458483</v>
      </c>
      <c r="D247" s="28">
        <v>4.4700000000000002E-4</v>
      </c>
      <c r="E247" s="27">
        <v>120261.16</v>
      </c>
      <c r="F247" s="63">
        <v>417723.86129999999</v>
      </c>
      <c r="G247" s="64">
        <v>537985.02130000002</v>
      </c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  <c r="FZ247" s="34"/>
      <c r="GA247" s="34"/>
      <c r="GB247" s="34"/>
      <c r="GC247" s="34"/>
      <c r="GD247" s="34"/>
      <c r="GE247" s="34"/>
      <c r="GF247" s="34"/>
      <c r="GG247" s="34"/>
      <c r="GH247" s="34"/>
      <c r="GI247" s="34"/>
      <c r="GJ247" s="34"/>
      <c r="GK247" s="34"/>
      <c r="GL247" s="34"/>
      <c r="GM247" s="34"/>
      <c r="GN247" s="34"/>
      <c r="GO247" s="34"/>
      <c r="GP247" s="34"/>
      <c r="GQ247" s="34"/>
      <c r="GR247" s="34"/>
      <c r="GS247" s="34"/>
      <c r="GT247" s="34"/>
      <c r="GU247" s="34"/>
      <c r="GV247" s="34"/>
      <c r="GW247" s="34"/>
      <c r="GX247" s="34"/>
      <c r="GY247" s="34"/>
      <c r="GZ247" s="34"/>
      <c r="HA247" s="34"/>
      <c r="HB247" s="34"/>
      <c r="HC247" s="34"/>
      <c r="HD247" s="34"/>
      <c r="HE247" s="34"/>
      <c r="HF247" s="34"/>
      <c r="HG247" s="34"/>
      <c r="HH247" s="34"/>
      <c r="HI247" s="34"/>
      <c r="HJ247" s="34"/>
      <c r="HK247" s="34"/>
      <c r="HL247" s="34"/>
      <c r="HM247" s="34"/>
      <c r="HN247" s="34"/>
      <c r="HO247" s="34"/>
      <c r="HP247" s="34"/>
      <c r="HQ247" s="34"/>
      <c r="HR247" s="34"/>
      <c r="HS247" s="34"/>
      <c r="HT247" s="34"/>
      <c r="HU247" s="34"/>
      <c r="HV247" s="34"/>
      <c r="HW247" s="34"/>
      <c r="HX247" s="34"/>
      <c r="HY247" s="34"/>
      <c r="HZ247" s="34"/>
      <c r="IA247" s="34"/>
      <c r="IB247" s="34"/>
      <c r="IC247" s="34"/>
      <c r="ID247" s="34"/>
      <c r="IE247" s="34"/>
      <c r="IF247" s="34"/>
      <c r="IG247" s="34"/>
      <c r="IH247" s="34"/>
      <c r="II247" s="34"/>
      <c r="IJ247" s="34"/>
      <c r="IK247" s="34"/>
      <c r="IL247" s="34"/>
      <c r="IM247" s="34"/>
      <c r="IN247" s="34"/>
      <c r="IO247" s="34"/>
      <c r="IP247" s="34"/>
      <c r="IQ247" s="34"/>
      <c r="IR247" s="34"/>
      <c r="IS247" s="34"/>
      <c r="IT247" s="34"/>
      <c r="IU247" s="34"/>
      <c r="IV247" s="34"/>
      <c r="IW247" s="34"/>
      <c r="IX247" s="34"/>
      <c r="IY247" s="34"/>
      <c r="IZ247" s="34"/>
      <c r="JA247" s="34"/>
      <c r="JB247" s="34"/>
      <c r="JC247" s="34"/>
      <c r="JD247" s="34"/>
      <c r="JE247" s="34"/>
      <c r="JF247" s="34"/>
      <c r="JG247" s="34"/>
      <c r="JH247" s="34"/>
      <c r="JI247" s="34"/>
      <c r="JJ247" s="34"/>
      <c r="JK247" s="34"/>
      <c r="JL247" s="34"/>
      <c r="JM247" s="34"/>
      <c r="JN247" s="34"/>
      <c r="JO247" s="34"/>
      <c r="JP247" s="34"/>
      <c r="JQ247" s="34"/>
      <c r="JR247" s="34"/>
      <c r="JS247" s="34"/>
      <c r="JT247" s="34"/>
      <c r="JU247" s="34"/>
      <c r="JV247" s="34"/>
      <c r="JW247" s="34"/>
      <c r="JX247" s="34"/>
      <c r="JY247" s="34"/>
      <c r="JZ247" s="34"/>
      <c r="KA247" s="34"/>
      <c r="KB247" s="34"/>
      <c r="KC247" s="34"/>
      <c r="KD247" s="34"/>
      <c r="KE247" s="34"/>
      <c r="KF247" s="34"/>
      <c r="KG247" s="34"/>
      <c r="KH247" s="34"/>
      <c r="KI247" s="34"/>
      <c r="KJ247" s="34"/>
      <c r="KK247" s="34"/>
      <c r="KL247" s="34"/>
      <c r="KM247" s="34"/>
      <c r="KN247" s="34"/>
      <c r="KO247" s="34"/>
      <c r="KP247" s="34"/>
      <c r="KQ247" s="34"/>
      <c r="KR247" s="34"/>
      <c r="KS247" s="34"/>
      <c r="KT247" s="34"/>
      <c r="KU247" s="34"/>
      <c r="KV247" s="34"/>
      <c r="KW247" s="34"/>
      <c r="KX247" s="34"/>
      <c r="KY247" s="34"/>
      <c r="KZ247" s="34"/>
      <c r="LA247" s="34"/>
      <c r="LB247" s="34"/>
      <c r="LC247" s="34"/>
      <c r="LD247" s="34"/>
      <c r="LE247" s="34"/>
      <c r="LF247" s="34"/>
      <c r="LG247" s="34"/>
      <c r="LH247" s="34"/>
      <c r="LI247" s="34"/>
      <c r="LJ247" s="34"/>
      <c r="LK247" s="34"/>
      <c r="LL247" s="34"/>
      <c r="LM247" s="34"/>
      <c r="LN247" s="34"/>
      <c r="LO247" s="34"/>
      <c r="LP247" s="34"/>
      <c r="LQ247" s="34"/>
      <c r="LR247" s="34"/>
      <c r="LS247" s="34"/>
      <c r="LT247" s="34"/>
      <c r="LU247" s="34"/>
      <c r="LV247" s="34"/>
      <c r="LW247" s="34"/>
      <c r="LX247" s="34"/>
      <c r="LY247" s="34"/>
      <c r="LZ247" s="34"/>
      <c r="MA247" s="34"/>
      <c r="MB247" s="34"/>
      <c r="MC247" s="34"/>
      <c r="MD247" s="34"/>
      <c r="ME247" s="34"/>
      <c r="MF247" s="34"/>
      <c r="MG247" s="34"/>
      <c r="MH247" s="34"/>
      <c r="MI247" s="34"/>
      <c r="MJ247" s="34"/>
      <c r="MK247" s="34"/>
      <c r="ML247" s="34"/>
      <c r="MM247" s="34"/>
      <c r="MN247" s="34"/>
      <c r="MO247" s="34"/>
      <c r="MP247" s="34"/>
      <c r="MQ247" s="34"/>
      <c r="MR247" s="34"/>
      <c r="MS247" s="34"/>
      <c r="MT247" s="34"/>
      <c r="MU247" s="34"/>
      <c r="MV247" s="34"/>
      <c r="MW247" s="34"/>
      <c r="MX247" s="34"/>
      <c r="MY247" s="34"/>
      <c r="MZ247" s="34"/>
      <c r="NA247" s="34"/>
      <c r="NB247" s="34"/>
      <c r="NC247" s="34"/>
      <c r="ND247" s="34"/>
      <c r="NE247" s="34"/>
      <c r="NF247" s="34"/>
      <c r="NG247" s="34"/>
      <c r="NH247" s="34"/>
      <c r="NI247" s="34"/>
      <c r="NJ247" s="34"/>
      <c r="NK247" s="34"/>
      <c r="NL247" s="34"/>
      <c r="NM247" s="34"/>
      <c r="NN247" s="34"/>
      <c r="NO247" s="34"/>
      <c r="NP247" s="34"/>
      <c r="NQ247" s="34"/>
      <c r="NR247" s="34"/>
      <c r="NS247" s="34"/>
      <c r="NT247" s="34"/>
      <c r="NU247" s="34"/>
      <c r="NV247" s="34"/>
      <c r="NW247" s="34"/>
      <c r="NX247" s="34"/>
      <c r="NY247" s="34"/>
      <c r="NZ247" s="34"/>
      <c r="OA247" s="34"/>
      <c r="OB247" s="34"/>
      <c r="OC247" s="34"/>
      <c r="OD247" s="34"/>
      <c r="OE247" s="34"/>
      <c r="OF247" s="34"/>
      <c r="OG247" s="34"/>
    </row>
    <row r="248" spans="1:397" s="35" customFormat="1">
      <c r="A248" s="36">
        <v>3060</v>
      </c>
      <c r="B248" s="37" t="s">
        <v>229</v>
      </c>
      <c r="C248" s="27">
        <v>228360</v>
      </c>
      <c r="D248" s="28">
        <v>2.2330000000000001E-4</v>
      </c>
      <c r="E248" s="27">
        <v>35865.25</v>
      </c>
      <c r="F248" s="63">
        <v>208058.796</v>
      </c>
      <c r="G248" s="64">
        <v>243924.046</v>
      </c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  <c r="FZ248" s="34"/>
      <c r="GA248" s="34"/>
      <c r="GB248" s="34"/>
      <c r="GC248" s="34"/>
      <c r="GD248" s="34"/>
      <c r="GE248" s="34"/>
      <c r="GF248" s="34"/>
      <c r="GG248" s="34"/>
      <c r="GH248" s="34"/>
      <c r="GI248" s="34"/>
      <c r="GJ248" s="34"/>
      <c r="GK248" s="34"/>
      <c r="GL248" s="34"/>
      <c r="GM248" s="34"/>
      <c r="GN248" s="34"/>
      <c r="GO248" s="34"/>
      <c r="GP248" s="34"/>
      <c r="GQ248" s="34"/>
      <c r="GR248" s="34"/>
      <c r="GS248" s="34"/>
      <c r="GT248" s="34"/>
      <c r="GU248" s="34"/>
      <c r="GV248" s="34"/>
      <c r="GW248" s="34"/>
      <c r="GX248" s="34"/>
      <c r="GY248" s="34"/>
      <c r="GZ248" s="34"/>
      <c r="HA248" s="34"/>
      <c r="HB248" s="34"/>
      <c r="HC248" s="34"/>
      <c r="HD248" s="34"/>
      <c r="HE248" s="34"/>
      <c r="HF248" s="34"/>
      <c r="HG248" s="34"/>
      <c r="HH248" s="34"/>
      <c r="HI248" s="34"/>
      <c r="HJ248" s="34"/>
      <c r="HK248" s="34"/>
      <c r="HL248" s="34"/>
      <c r="HM248" s="34"/>
      <c r="HN248" s="34"/>
      <c r="HO248" s="34"/>
      <c r="HP248" s="34"/>
      <c r="HQ248" s="34"/>
      <c r="HR248" s="34"/>
      <c r="HS248" s="34"/>
      <c r="HT248" s="34"/>
      <c r="HU248" s="34"/>
      <c r="HV248" s="34"/>
      <c r="HW248" s="34"/>
      <c r="HX248" s="34"/>
      <c r="HY248" s="34"/>
      <c r="HZ248" s="34"/>
      <c r="IA248" s="34"/>
      <c r="IB248" s="34"/>
      <c r="IC248" s="34"/>
      <c r="ID248" s="34"/>
      <c r="IE248" s="34"/>
      <c r="IF248" s="34"/>
      <c r="IG248" s="34"/>
      <c r="IH248" s="34"/>
      <c r="II248" s="34"/>
      <c r="IJ248" s="34"/>
      <c r="IK248" s="34"/>
      <c r="IL248" s="34"/>
      <c r="IM248" s="34"/>
      <c r="IN248" s="34"/>
      <c r="IO248" s="34"/>
      <c r="IP248" s="34"/>
      <c r="IQ248" s="34"/>
      <c r="IR248" s="34"/>
      <c r="IS248" s="34"/>
      <c r="IT248" s="34"/>
      <c r="IU248" s="34"/>
      <c r="IV248" s="34"/>
      <c r="IW248" s="34"/>
      <c r="IX248" s="34"/>
      <c r="IY248" s="34"/>
      <c r="IZ248" s="34"/>
      <c r="JA248" s="34"/>
      <c r="JB248" s="34"/>
      <c r="JC248" s="34"/>
      <c r="JD248" s="34"/>
      <c r="JE248" s="34"/>
      <c r="JF248" s="34"/>
      <c r="JG248" s="34"/>
      <c r="JH248" s="34"/>
      <c r="JI248" s="34"/>
      <c r="JJ248" s="34"/>
      <c r="JK248" s="34"/>
      <c r="JL248" s="34"/>
      <c r="JM248" s="34"/>
      <c r="JN248" s="34"/>
      <c r="JO248" s="34"/>
      <c r="JP248" s="34"/>
      <c r="JQ248" s="34"/>
      <c r="JR248" s="34"/>
      <c r="JS248" s="34"/>
      <c r="JT248" s="34"/>
      <c r="JU248" s="34"/>
      <c r="JV248" s="34"/>
      <c r="JW248" s="34"/>
      <c r="JX248" s="34"/>
      <c r="JY248" s="34"/>
      <c r="JZ248" s="34"/>
      <c r="KA248" s="34"/>
      <c r="KB248" s="34"/>
      <c r="KC248" s="34"/>
      <c r="KD248" s="34"/>
      <c r="KE248" s="34"/>
      <c r="KF248" s="34"/>
      <c r="KG248" s="34"/>
      <c r="KH248" s="34"/>
      <c r="KI248" s="34"/>
      <c r="KJ248" s="34"/>
      <c r="KK248" s="34"/>
      <c r="KL248" s="34"/>
      <c r="KM248" s="34"/>
      <c r="KN248" s="34"/>
      <c r="KO248" s="34"/>
      <c r="KP248" s="34"/>
      <c r="KQ248" s="34"/>
      <c r="KR248" s="34"/>
      <c r="KS248" s="34"/>
      <c r="KT248" s="34"/>
      <c r="KU248" s="34"/>
      <c r="KV248" s="34"/>
      <c r="KW248" s="34"/>
      <c r="KX248" s="34"/>
      <c r="KY248" s="34"/>
      <c r="KZ248" s="34"/>
      <c r="LA248" s="34"/>
      <c r="LB248" s="34"/>
      <c r="LC248" s="34"/>
      <c r="LD248" s="34"/>
      <c r="LE248" s="34"/>
      <c r="LF248" s="34"/>
      <c r="LG248" s="34"/>
      <c r="LH248" s="34"/>
      <c r="LI248" s="34"/>
      <c r="LJ248" s="34"/>
      <c r="LK248" s="34"/>
      <c r="LL248" s="34"/>
      <c r="LM248" s="34"/>
      <c r="LN248" s="34"/>
      <c r="LO248" s="34"/>
      <c r="LP248" s="34"/>
      <c r="LQ248" s="34"/>
      <c r="LR248" s="34"/>
      <c r="LS248" s="34"/>
      <c r="LT248" s="34"/>
      <c r="LU248" s="34"/>
      <c r="LV248" s="34"/>
      <c r="LW248" s="34"/>
      <c r="LX248" s="34"/>
      <c r="LY248" s="34"/>
      <c r="LZ248" s="34"/>
      <c r="MA248" s="34"/>
      <c r="MB248" s="34"/>
      <c r="MC248" s="34"/>
      <c r="MD248" s="34"/>
      <c r="ME248" s="34"/>
      <c r="MF248" s="34"/>
      <c r="MG248" s="34"/>
      <c r="MH248" s="34"/>
      <c r="MI248" s="34"/>
      <c r="MJ248" s="34"/>
      <c r="MK248" s="34"/>
      <c r="ML248" s="34"/>
      <c r="MM248" s="34"/>
      <c r="MN248" s="34"/>
      <c r="MO248" s="34"/>
      <c r="MP248" s="34"/>
      <c r="MQ248" s="34"/>
      <c r="MR248" s="34"/>
      <c r="MS248" s="34"/>
      <c r="MT248" s="34"/>
      <c r="MU248" s="34"/>
      <c r="MV248" s="34"/>
      <c r="MW248" s="34"/>
      <c r="MX248" s="34"/>
      <c r="MY248" s="34"/>
      <c r="MZ248" s="34"/>
      <c r="NA248" s="34"/>
      <c r="NB248" s="34"/>
      <c r="NC248" s="34"/>
      <c r="ND248" s="34"/>
      <c r="NE248" s="34"/>
      <c r="NF248" s="34"/>
      <c r="NG248" s="34"/>
      <c r="NH248" s="34"/>
      <c r="NI248" s="34"/>
      <c r="NJ248" s="34"/>
      <c r="NK248" s="34"/>
      <c r="NL248" s="34"/>
      <c r="NM248" s="34"/>
      <c r="NN248" s="34"/>
      <c r="NO248" s="34"/>
      <c r="NP248" s="34"/>
      <c r="NQ248" s="34"/>
      <c r="NR248" s="34"/>
      <c r="NS248" s="34"/>
      <c r="NT248" s="34"/>
      <c r="NU248" s="34"/>
      <c r="NV248" s="34"/>
      <c r="NW248" s="34"/>
      <c r="NX248" s="34"/>
      <c r="NY248" s="34"/>
      <c r="NZ248" s="34"/>
      <c r="OA248" s="34"/>
      <c r="OB248" s="34"/>
      <c r="OC248" s="34"/>
      <c r="OD248" s="34"/>
      <c r="OE248" s="34"/>
      <c r="OF248" s="34"/>
      <c r="OG248" s="34"/>
    </row>
    <row r="249" spans="1:397" s="35" customFormat="1">
      <c r="A249" s="36">
        <v>3061</v>
      </c>
      <c r="B249" s="37" t="s">
        <v>230</v>
      </c>
      <c r="C249" s="27">
        <v>275988</v>
      </c>
      <c r="D249" s="28">
        <v>2.698E-4</v>
      </c>
      <c r="E249" s="27">
        <v>47412.15</v>
      </c>
      <c r="F249" s="63">
        <v>251452.66680000001</v>
      </c>
      <c r="G249" s="64">
        <v>298864.81680000003</v>
      </c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  <c r="FZ249" s="34"/>
      <c r="GA249" s="34"/>
      <c r="GB249" s="34"/>
      <c r="GC249" s="34"/>
      <c r="GD249" s="34"/>
      <c r="GE249" s="34"/>
      <c r="GF249" s="34"/>
      <c r="GG249" s="34"/>
      <c r="GH249" s="34"/>
      <c r="GI249" s="34"/>
      <c r="GJ249" s="34"/>
      <c r="GK249" s="34"/>
      <c r="GL249" s="34"/>
      <c r="GM249" s="34"/>
      <c r="GN249" s="34"/>
      <c r="GO249" s="34"/>
      <c r="GP249" s="34"/>
      <c r="GQ249" s="34"/>
      <c r="GR249" s="34"/>
      <c r="GS249" s="34"/>
      <c r="GT249" s="34"/>
      <c r="GU249" s="34"/>
      <c r="GV249" s="34"/>
      <c r="GW249" s="34"/>
      <c r="GX249" s="34"/>
      <c r="GY249" s="34"/>
      <c r="GZ249" s="34"/>
      <c r="HA249" s="34"/>
      <c r="HB249" s="34"/>
      <c r="HC249" s="34"/>
      <c r="HD249" s="34"/>
      <c r="HE249" s="34"/>
      <c r="HF249" s="34"/>
      <c r="HG249" s="34"/>
      <c r="HH249" s="34"/>
      <c r="HI249" s="34"/>
      <c r="HJ249" s="34"/>
      <c r="HK249" s="34"/>
      <c r="HL249" s="34"/>
      <c r="HM249" s="34"/>
      <c r="HN249" s="34"/>
      <c r="HO249" s="34"/>
      <c r="HP249" s="34"/>
      <c r="HQ249" s="34"/>
      <c r="HR249" s="34"/>
      <c r="HS249" s="34"/>
      <c r="HT249" s="34"/>
      <c r="HU249" s="34"/>
      <c r="HV249" s="34"/>
      <c r="HW249" s="34"/>
      <c r="HX249" s="34"/>
      <c r="HY249" s="34"/>
      <c r="HZ249" s="34"/>
      <c r="IA249" s="34"/>
      <c r="IB249" s="34"/>
      <c r="IC249" s="34"/>
      <c r="ID249" s="34"/>
      <c r="IE249" s="34"/>
      <c r="IF249" s="34"/>
      <c r="IG249" s="34"/>
      <c r="IH249" s="34"/>
      <c r="II249" s="34"/>
      <c r="IJ249" s="34"/>
      <c r="IK249" s="34"/>
      <c r="IL249" s="34"/>
      <c r="IM249" s="34"/>
      <c r="IN249" s="34"/>
      <c r="IO249" s="34"/>
      <c r="IP249" s="34"/>
      <c r="IQ249" s="34"/>
      <c r="IR249" s="34"/>
      <c r="IS249" s="34"/>
      <c r="IT249" s="34"/>
      <c r="IU249" s="34"/>
      <c r="IV249" s="34"/>
      <c r="IW249" s="34"/>
      <c r="IX249" s="34"/>
      <c r="IY249" s="34"/>
      <c r="IZ249" s="34"/>
      <c r="JA249" s="34"/>
      <c r="JB249" s="34"/>
      <c r="JC249" s="34"/>
      <c r="JD249" s="34"/>
      <c r="JE249" s="34"/>
      <c r="JF249" s="34"/>
      <c r="JG249" s="34"/>
      <c r="JH249" s="34"/>
      <c r="JI249" s="34"/>
      <c r="JJ249" s="34"/>
      <c r="JK249" s="34"/>
      <c r="JL249" s="34"/>
      <c r="JM249" s="34"/>
      <c r="JN249" s="34"/>
      <c r="JO249" s="34"/>
      <c r="JP249" s="34"/>
      <c r="JQ249" s="34"/>
      <c r="JR249" s="34"/>
      <c r="JS249" s="34"/>
      <c r="JT249" s="34"/>
      <c r="JU249" s="34"/>
      <c r="JV249" s="34"/>
      <c r="JW249" s="34"/>
      <c r="JX249" s="34"/>
      <c r="JY249" s="34"/>
      <c r="JZ249" s="34"/>
      <c r="KA249" s="34"/>
      <c r="KB249" s="34"/>
      <c r="KC249" s="34"/>
      <c r="KD249" s="34"/>
      <c r="KE249" s="34"/>
      <c r="KF249" s="34"/>
      <c r="KG249" s="34"/>
      <c r="KH249" s="34"/>
      <c r="KI249" s="34"/>
      <c r="KJ249" s="34"/>
      <c r="KK249" s="34"/>
      <c r="KL249" s="34"/>
      <c r="KM249" s="34"/>
      <c r="KN249" s="34"/>
      <c r="KO249" s="34"/>
      <c r="KP249" s="34"/>
      <c r="KQ249" s="34"/>
      <c r="KR249" s="34"/>
      <c r="KS249" s="34"/>
      <c r="KT249" s="34"/>
      <c r="KU249" s="34"/>
      <c r="KV249" s="34"/>
      <c r="KW249" s="34"/>
      <c r="KX249" s="34"/>
      <c r="KY249" s="34"/>
      <c r="KZ249" s="34"/>
      <c r="LA249" s="34"/>
      <c r="LB249" s="34"/>
      <c r="LC249" s="34"/>
      <c r="LD249" s="34"/>
      <c r="LE249" s="34"/>
      <c r="LF249" s="34"/>
      <c r="LG249" s="34"/>
      <c r="LH249" s="34"/>
      <c r="LI249" s="34"/>
      <c r="LJ249" s="34"/>
      <c r="LK249" s="34"/>
      <c r="LL249" s="34"/>
      <c r="LM249" s="34"/>
      <c r="LN249" s="34"/>
      <c r="LO249" s="34"/>
      <c r="LP249" s="34"/>
      <c r="LQ249" s="34"/>
      <c r="LR249" s="34"/>
      <c r="LS249" s="34"/>
      <c r="LT249" s="34"/>
      <c r="LU249" s="34"/>
      <c r="LV249" s="34"/>
      <c r="LW249" s="34"/>
      <c r="LX249" s="34"/>
      <c r="LY249" s="34"/>
      <c r="LZ249" s="34"/>
      <c r="MA249" s="34"/>
      <c r="MB249" s="34"/>
      <c r="MC249" s="34"/>
      <c r="MD249" s="34"/>
      <c r="ME249" s="34"/>
      <c r="MF249" s="34"/>
      <c r="MG249" s="34"/>
      <c r="MH249" s="34"/>
      <c r="MI249" s="34"/>
      <c r="MJ249" s="34"/>
      <c r="MK249" s="34"/>
      <c r="ML249" s="34"/>
      <c r="MM249" s="34"/>
      <c r="MN249" s="34"/>
      <c r="MO249" s="34"/>
      <c r="MP249" s="34"/>
      <c r="MQ249" s="34"/>
      <c r="MR249" s="34"/>
      <c r="MS249" s="34"/>
      <c r="MT249" s="34"/>
      <c r="MU249" s="34"/>
      <c r="MV249" s="34"/>
      <c r="MW249" s="34"/>
      <c r="MX249" s="34"/>
      <c r="MY249" s="34"/>
      <c r="MZ249" s="34"/>
      <c r="NA249" s="34"/>
      <c r="NB249" s="34"/>
      <c r="NC249" s="34"/>
      <c r="ND249" s="34"/>
      <c r="NE249" s="34"/>
      <c r="NF249" s="34"/>
      <c r="NG249" s="34"/>
      <c r="NH249" s="34"/>
      <c r="NI249" s="34"/>
      <c r="NJ249" s="34"/>
      <c r="NK249" s="34"/>
      <c r="NL249" s="34"/>
      <c r="NM249" s="34"/>
      <c r="NN249" s="34"/>
      <c r="NO249" s="34"/>
      <c r="NP249" s="34"/>
      <c r="NQ249" s="34"/>
      <c r="NR249" s="34"/>
      <c r="NS249" s="34"/>
      <c r="NT249" s="34"/>
      <c r="NU249" s="34"/>
      <c r="NV249" s="34"/>
      <c r="NW249" s="34"/>
      <c r="NX249" s="34"/>
      <c r="NY249" s="34"/>
      <c r="NZ249" s="34"/>
      <c r="OA249" s="34"/>
      <c r="OB249" s="34"/>
      <c r="OC249" s="34"/>
      <c r="OD249" s="34"/>
      <c r="OE249" s="34"/>
      <c r="OF249" s="34"/>
      <c r="OG249" s="34"/>
    </row>
    <row r="250" spans="1:397" s="35" customFormat="1">
      <c r="A250" s="36">
        <v>3062</v>
      </c>
      <c r="B250" s="37" t="s">
        <v>231</v>
      </c>
      <c r="C250" s="27">
        <v>2906184</v>
      </c>
      <c r="D250" s="28">
        <v>2.8416000000000001E-3</v>
      </c>
      <c r="E250" s="27">
        <v>240143.00999999998</v>
      </c>
      <c r="F250" s="63">
        <v>2647824.2423999999</v>
      </c>
      <c r="G250" s="64">
        <v>2887967.2523999996</v>
      </c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  <c r="FZ250" s="34"/>
      <c r="GA250" s="34"/>
      <c r="GB250" s="34"/>
      <c r="GC250" s="34"/>
      <c r="GD250" s="34"/>
      <c r="GE250" s="34"/>
      <c r="GF250" s="34"/>
      <c r="GG250" s="34"/>
      <c r="GH250" s="34"/>
      <c r="GI250" s="34"/>
      <c r="GJ250" s="34"/>
      <c r="GK250" s="34"/>
      <c r="GL250" s="34"/>
      <c r="GM250" s="34"/>
      <c r="GN250" s="34"/>
      <c r="GO250" s="34"/>
      <c r="GP250" s="34"/>
      <c r="GQ250" s="34"/>
      <c r="GR250" s="34"/>
      <c r="GS250" s="34"/>
      <c r="GT250" s="34"/>
      <c r="GU250" s="34"/>
      <c r="GV250" s="34"/>
      <c r="GW250" s="34"/>
      <c r="GX250" s="34"/>
      <c r="GY250" s="34"/>
      <c r="GZ250" s="34"/>
      <c r="HA250" s="34"/>
      <c r="HB250" s="34"/>
      <c r="HC250" s="34"/>
      <c r="HD250" s="34"/>
      <c r="HE250" s="34"/>
      <c r="HF250" s="34"/>
      <c r="HG250" s="34"/>
      <c r="HH250" s="34"/>
      <c r="HI250" s="34"/>
      <c r="HJ250" s="34"/>
      <c r="HK250" s="34"/>
      <c r="HL250" s="34"/>
      <c r="HM250" s="34"/>
      <c r="HN250" s="34"/>
      <c r="HO250" s="34"/>
      <c r="HP250" s="34"/>
      <c r="HQ250" s="34"/>
      <c r="HR250" s="34"/>
      <c r="HS250" s="34"/>
      <c r="HT250" s="34"/>
      <c r="HU250" s="34"/>
      <c r="HV250" s="34"/>
      <c r="HW250" s="34"/>
      <c r="HX250" s="34"/>
      <c r="HY250" s="34"/>
      <c r="HZ250" s="34"/>
      <c r="IA250" s="34"/>
      <c r="IB250" s="34"/>
      <c r="IC250" s="34"/>
      <c r="ID250" s="34"/>
      <c r="IE250" s="34"/>
      <c r="IF250" s="34"/>
      <c r="IG250" s="34"/>
      <c r="IH250" s="34"/>
      <c r="II250" s="34"/>
      <c r="IJ250" s="34"/>
      <c r="IK250" s="34"/>
      <c r="IL250" s="34"/>
      <c r="IM250" s="34"/>
      <c r="IN250" s="34"/>
      <c r="IO250" s="34"/>
      <c r="IP250" s="34"/>
      <c r="IQ250" s="34"/>
      <c r="IR250" s="34"/>
      <c r="IS250" s="34"/>
      <c r="IT250" s="34"/>
      <c r="IU250" s="34"/>
      <c r="IV250" s="34"/>
      <c r="IW250" s="34"/>
      <c r="IX250" s="34"/>
      <c r="IY250" s="34"/>
      <c r="IZ250" s="34"/>
      <c r="JA250" s="34"/>
      <c r="JB250" s="34"/>
      <c r="JC250" s="34"/>
      <c r="JD250" s="34"/>
      <c r="JE250" s="34"/>
      <c r="JF250" s="34"/>
      <c r="JG250" s="34"/>
      <c r="JH250" s="34"/>
      <c r="JI250" s="34"/>
      <c r="JJ250" s="34"/>
      <c r="JK250" s="34"/>
      <c r="JL250" s="34"/>
      <c r="JM250" s="34"/>
      <c r="JN250" s="34"/>
      <c r="JO250" s="34"/>
      <c r="JP250" s="34"/>
      <c r="JQ250" s="34"/>
      <c r="JR250" s="34"/>
      <c r="JS250" s="34"/>
      <c r="JT250" s="34"/>
      <c r="JU250" s="34"/>
      <c r="JV250" s="34"/>
      <c r="JW250" s="34"/>
      <c r="JX250" s="34"/>
      <c r="JY250" s="34"/>
      <c r="JZ250" s="34"/>
      <c r="KA250" s="34"/>
      <c r="KB250" s="34"/>
      <c r="KC250" s="34"/>
      <c r="KD250" s="34"/>
      <c r="KE250" s="34"/>
      <c r="KF250" s="34"/>
      <c r="KG250" s="34"/>
      <c r="KH250" s="34"/>
      <c r="KI250" s="34"/>
      <c r="KJ250" s="34"/>
      <c r="KK250" s="34"/>
      <c r="KL250" s="34"/>
      <c r="KM250" s="34"/>
      <c r="KN250" s="34"/>
      <c r="KO250" s="34"/>
      <c r="KP250" s="34"/>
      <c r="KQ250" s="34"/>
      <c r="KR250" s="34"/>
      <c r="KS250" s="34"/>
      <c r="KT250" s="34"/>
      <c r="KU250" s="34"/>
      <c r="KV250" s="34"/>
      <c r="KW250" s="34"/>
      <c r="KX250" s="34"/>
      <c r="KY250" s="34"/>
      <c r="KZ250" s="34"/>
      <c r="LA250" s="34"/>
      <c r="LB250" s="34"/>
      <c r="LC250" s="34"/>
      <c r="LD250" s="34"/>
      <c r="LE250" s="34"/>
      <c r="LF250" s="34"/>
      <c r="LG250" s="34"/>
      <c r="LH250" s="34"/>
      <c r="LI250" s="34"/>
      <c r="LJ250" s="34"/>
      <c r="LK250" s="34"/>
      <c r="LL250" s="34"/>
      <c r="LM250" s="34"/>
      <c r="LN250" s="34"/>
      <c r="LO250" s="34"/>
      <c r="LP250" s="34"/>
      <c r="LQ250" s="34"/>
      <c r="LR250" s="34"/>
      <c r="LS250" s="34"/>
      <c r="LT250" s="34"/>
      <c r="LU250" s="34"/>
      <c r="LV250" s="34"/>
      <c r="LW250" s="34"/>
      <c r="LX250" s="34"/>
      <c r="LY250" s="34"/>
      <c r="LZ250" s="34"/>
      <c r="MA250" s="34"/>
      <c r="MB250" s="34"/>
      <c r="MC250" s="34"/>
      <c r="MD250" s="34"/>
      <c r="ME250" s="34"/>
      <c r="MF250" s="34"/>
      <c r="MG250" s="34"/>
      <c r="MH250" s="34"/>
      <c r="MI250" s="34"/>
      <c r="MJ250" s="34"/>
      <c r="MK250" s="34"/>
      <c r="ML250" s="34"/>
      <c r="MM250" s="34"/>
      <c r="MN250" s="34"/>
      <c r="MO250" s="34"/>
      <c r="MP250" s="34"/>
      <c r="MQ250" s="34"/>
      <c r="MR250" s="34"/>
      <c r="MS250" s="34"/>
      <c r="MT250" s="34"/>
      <c r="MU250" s="34"/>
      <c r="MV250" s="34"/>
      <c r="MW250" s="34"/>
      <c r="MX250" s="34"/>
      <c r="MY250" s="34"/>
      <c r="MZ250" s="34"/>
      <c r="NA250" s="34"/>
      <c r="NB250" s="34"/>
      <c r="NC250" s="34"/>
      <c r="ND250" s="34"/>
      <c r="NE250" s="34"/>
      <c r="NF250" s="34"/>
      <c r="NG250" s="34"/>
      <c r="NH250" s="34"/>
      <c r="NI250" s="34"/>
      <c r="NJ250" s="34"/>
      <c r="NK250" s="34"/>
      <c r="NL250" s="34"/>
      <c r="NM250" s="34"/>
      <c r="NN250" s="34"/>
      <c r="NO250" s="34"/>
      <c r="NP250" s="34"/>
      <c r="NQ250" s="34"/>
      <c r="NR250" s="34"/>
      <c r="NS250" s="34"/>
      <c r="NT250" s="34"/>
      <c r="NU250" s="34"/>
      <c r="NV250" s="34"/>
      <c r="NW250" s="34"/>
      <c r="NX250" s="34"/>
      <c r="NY250" s="34"/>
      <c r="NZ250" s="34"/>
      <c r="OA250" s="34"/>
      <c r="OB250" s="34"/>
      <c r="OC250" s="34"/>
      <c r="OD250" s="34"/>
      <c r="OE250" s="34"/>
      <c r="OF250" s="34"/>
      <c r="OG250" s="34"/>
    </row>
    <row r="251" spans="1:397" s="35" customFormat="1">
      <c r="A251" s="36">
        <v>3064</v>
      </c>
      <c r="B251" s="37" t="s">
        <v>232</v>
      </c>
      <c r="C251" s="27">
        <v>841764</v>
      </c>
      <c r="D251" s="28">
        <v>8.231E-4</v>
      </c>
      <c r="E251" s="27">
        <v>111074.45999999999</v>
      </c>
      <c r="F251" s="63">
        <v>766931.18040000007</v>
      </c>
      <c r="G251" s="64">
        <v>878005.64040000003</v>
      </c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  <c r="FZ251" s="34"/>
      <c r="GA251" s="34"/>
      <c r="GB251" s="34"/>
      <c r="GC251" s="34"/>
      <c r="GD251" s="34"/>
      <c r="GE251" s="34"/>
      <c r="GF251" s="34"/>
      <c r="GG251" s="34"/>
      <c r="GH251" s="34"/>
      <c r="GI251" s="34"/>
      <c r="GJ251" s="34"/>
      <c r="GK251" s="34"/>
      <c r="GL251" s="34"/>
      <c r="GM251" s="34"/>
      <c r="GN251" s="34"/>
      <c r="GO251" s="34"/>
      <c r="GP251" s="34"/>
      <c r="GQ251" s="34"/>
      <c r="GR251" s="34"/>
      <c r="GS251" s="34"/>
      <c r="GT251" s="34"/>
      <c r="GU251" s="34"/>
      <c r="GV251" s="34"/>
      <c r="GW251" s="34"/>
      <c r="GX251" s="34"/>
      <c r="GY251" s="34"/>
      <c r="GZ251" s="34"/>
      <c r="HA251" s="34"/>
      <c r="HB251" s="34"/>
      <c r="HC251" s="34"/>
      <c r="HD251" s="34"/>
      <c r="HE251" s="34"/>
      <c r="HF251" s="34"/>
      <c r="HG251" s="34"/>
      <c r="HH251" s="34"/>
      <c r="HI251" s="34"/>
      <c r="HJ251" s="34"/>
      <c r="HK251" s="34"/>
      <c r="HL251" s="34"/>
      <c r="HM251" s="34"/>
      <c r="HN251" s="34"/>
      <c r="HO251" s="34"/>
      <c r="HP251" s="34"/>
      <c r="HQ251" s="34"/>
      <c r="HR251" s="34"/>
      <c r="HS251" s="34"/>
      <c r="HT251" s="34"/>
      <c r="HU251" s="34"/>
      <c r="HV251" s="34"/>
      <c r="HW251" s="34"/>
      <c r="HX251" s="34"/>
      <c r="HY251" s="34"/>
      <c r="HZ251" s="34"/>
      <c r="IA251" s="34"/>
      <c r="IB251" s="34"/>
      <c r="IC251" s="34"/>
      <c r="ID251" s="34"/>
      <c r="IE251" s="34"/>
      <c r="IF251" s="34"/>
      <c r="IG251" s="34"/>
      <c r="IH251" s="34"/>
      <c r="II251" s="34"/>
      <c r="IJ251" s="34"/>
      <c r="IK251" s="34"/>
      <c r="IL251" s="34"/>
      <c r="IM251" s="34"/>
      <c r="IN251" s="34"/>
      <c r="IO251" s="34"/>
      <c r="IP251" s="34"/>
      <c r="IQ251" s="34"/>
      <c r="IR251" s="34"/>
      <c r="IS251" s="34"/>
      <c r="IT251" s="34"/>
      <c r="IU251" s="34"/>
      <c r="IV251" s="34"/>
      <c r="IW251" s="34"/>
      <c r="IX251" s="34"/>
      <c r="IY251" s="34"/>
      <c r="IZ251" s="34"/>
      <c r="JA251" s="34"/>
      <c r="JB251" s="34"/>
      <c r="JC251" s="34"/>
      <c r="JD251" s="34"/>
      <c r="JE251" s="34"/>
      <c r="JF251" s="34"/>
      <c r="JG251" s="34"/>
      <c r="JH251" s="34"/>
      <c r="JI251" s="34"/>
      <c r="JJ251" s="34"/>
      <c r="JK251" s="34"/>
      <c r="JL251" s="34"/>
      <c r="JM251" s="34"/>
      <c r="JN251" s="34"/>
      <c r="JO251" s="34"/>
      <c r="JP251" s="34"/>
      <c r="JQ251" s="34"/>
      <c r="JR251" s="34"/>
      <c r="JS251" s="34"/>
      <c r="JT251" s="34"/>
      <c r="JU251" s="34"/>
      <c r="JV251" s="34"/>
      <c r="JW251" s="34"/>
      <c r="JX251" s="34"/>
      <c r="JY251" s="34"/>
      <c r="JZ251" s="34"/>
      <c r="KA251" s="34"/>
      <c r="KB251" s="34"/>
      <c r="KC251" s="34"/>
      <c r="KD251" s="34"/>
      <c r="KE251" s="34"/>
      <c r="KF251" s="34"/>
      <c r="KG251" s="34"/>
      <c r="KH251" s="34"/>
      <c r="KI251" s="34"/>
      <c r="KJ251" s="34"/>
      <c r="KK251" s="34"/>
      <c r="KL251" s="34"/>
      <c r="KM251" s="34"/>
      <c r="KN251" s="34"/>
      <c r="KO251" s="34"/>
      <c r="KP251" s="34"/>
      <c r="KQ251" s="34"/>
      <c r="KR251" s="34"/>
      <c r="KS251" s="34"/>
      <c r="KT251" s="34"/>
      <c r="KU251" s="34"/>
      <c r="KV251" s="34"/>
      <c r="KW251" s="34"/>
      <c r="KX251" s="34"/>
      <c r="KY251" s="34"/>
      <c r="KZ251" s="34"/>
      <c r="LA251" s="34"/>
      <c r="LB251" s="34"/>
      <c r="LC251" s="34"/>
      <c r="LD251" s="34"/>
      <c r="LE251" s="34"/>
      <c r="LF251" s="34"/>
      <c r="LG251" s="34"/>
      <c r="LH251" s="34"/>
      <c r="LI251" s="34"/>
      <c r="LJ251" s="34"/>
      <c r="LK251" s="34"/>
      <c r="LL251" s="34"/>
      <c r="LM251" s="34"/>
      <c r="LN251" s="34"/>
      <c r="LO251" s="34"/>
      <c r="LP251" s="34"/>
      <c r="LQ251" s="34"/>
      <c r="LR251" s="34"/>
      <c r="LS251" s="34"/>
      <c r="LT251" s="34"/>
      <c r="LU251" s="34"/>
      <c r="LV251" s="34"/>
      <c r="LW251" s="34"/>
      <c r="LX251" s="34"/>
      <c r="LY251" s="34"/>
      <c r="LZ251" s="34"/>
      <c r="MA251" s="34"/>
      <c r="MB251" s="34"/>
      <c r="MC251" s="34"/>
      <c r="MD251" s="34"/>
      <c r="ME251" s="34"/>
      <c r="MF251" s="34"/>
      <c r="MG251" s="34"/>
      <c r="MH251" s="34"/>
      <c r="MI251" s="34"/>
      <c r="MJ251" s="34"/>
      <c r="MK251" s="34"/>
      <c r="ML251" s="34"/>
      <c r="MM251" s="34"/>
      <c r="MN251" s="34"/>
      <c r="MO251" s="34"/>
      <c r="MP251" s="34"/>
      <c r="MQ251" s="34"/>
      <c r="MR251" s="34"/>
      <c r="MS251" s="34"/>
      <c r="MT251" s="34"/>
      <c r="MU251" s="34"/>
      <c r="MV251" s="34"/>
      <c r="MW251" s="34"/>
      <c r="MX251" s="34"/>
      <c r="MY251" s="34"/>
      <c r="MZ251" s="34"/>
      <c r="NA251" s="34"/>
      <c r="NB251" s="34"/>
      <c r="NC251" s="34"/>
      <c r="ND251" s="34"/>
      <c r="NE251" s="34"/>
      <c r="NF251" s="34"/>
      <c r="NG251" s="34"/>
      <c r="NH251" s="34"/>
      <c r="NI251" s="34"/>
      <c r="NJ251" s="34"/>
      <c r="NK251" s="34"/>
      <c r="NL251" s="34"/>
      <c r="NM251" s="34"/>
      <c r="NN251" s="34"/>
      <c r="NO251" s="34"/>
      <c r="NP251" s="34"/>
      <c r="NQ251" s="34"/>
      <c r="NR251" s="34"/>
      <c r="NS251" s="34"/>
      <c r="NT251" s="34"/>
      <c r="NU251" s="34"/>
      <c r="NV251" s="34"/>
      <c r="NW251" s="34"/>
      <c r="NX251" s="34"/>
      <c r="NY251" s="34"/>
      <c r="NZ251" s="34"/>
      <c r="OA251" s="34"/>
      <c r="OB251" s="34"/>
      <c r="OC251" s="34"/>
      <c r="OD251" s="34"/>
      <c r="OE251" s="34"/>
      <c r="OF251" s="34"/>
      <c r="OG251" s="34"/>
    </row>
    <row r="252" spans="1:397" s="35" customFormat="1">
      <c r="A252" s="36">
        <v>3065</v>
      </c>
      <c r="B252" s="37" t="s">
        <v>233</v>
      </c>
      <c r="C252" s="27">
        <v>351588</v>
      </c>
      <c r="D252" s="28">
        <v>3.4380000000000001E-4</v>
      </c>
      <c r="E252" s="27">
        <v>43901.08</v>
      </c>
      <c r="F252" s="63">
        <v>320331.82679999998</v>
      </c>
      <c r="G252" s="64">
        <v>364232.9068</v>
      </c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  <c r="FZ252" s="34"/>
      <c r="GA252" s="34"/>
      <c r="GB252" s="34"/>
      <c r="GC252" s="34"/>
      <c r="GD252" s="34"/>
      <c r="GE252" s="34"/>
      <c r="GF252" s="34"/>
      <c r="GG252" s="34"/>
      <c r="GH252" s="34"/>
      <c r="GI252" s="34"/>
      <c r="GJ252" s="34"/>
      <c r="GK252" s="34"/>
      <c r="GL252" s="34"/>
      <c r="GM252" s="34"/>
      <c r="GN252" s="34"/>
      <c r="GO252" s="34"/>
      <c r="GP252" s="34"/>
      <c r="GQ252" s="34"/>
      <c r="GR252" s="34"/>
      <c r="GS252" s="34"/>
      <c r="GT252" s="34"/>
      <c r="GU252" s="34"/>
      <c r="GV252" s="34"/>
      <c r="GW252" s="34"/>
      <c r="GX252" s="34"/>
      <c r="GY252" s="34"/>
      <c r="GZ252" s="34"/>
      <c r="HA252" s="34"/>
      <c r="HB252" s="34"/>
      <c r="HC252" s="34"/>
      <c r="HD252" s="34"/>
      <c r="HE252" s="34"/>
      <c r="HF252" s="34"/>
      <c r="HG252" s="34"/>
      <c r="HH252" s="34"/>
      <c r="HI252" s="34"/>
      <c r="HJ252" s="34"/>
      <c r="HK252" s="34"/>
      <c r="HL252" s="34"/>
      <c r="HM252" s="34"/>
      <c r="HN252" s="34"/>
      <c r="HO252" s="34"/>
      <c r="HP252" s="34"/>
      <c r="HQ252" s="34"/>
      <c r="HR252" s="34"/>
      <c r="HS252" s="34"/>
      <c r="HT252" s="34"/>
      <c r="HU252" s="34"/>
      <c r="HV252" s="34"/>
      <c r="HW252" s="34"/>
      <c r="HX252" s="34"/>
      <c r="HY252" s="34"/>
      <c r="HZ252" s="34"/>
      <c r="IA252" s="34"/>
      <c r="IB252" s="34"/>
      <c r="IC252" s="34"/>
      <c r="ID252" s="34"/>
      <c r="IE252" s="34"/>
      <c r="IF252" s="34"/>
      <c r="IG252" s="34"/>
      <c r="IH252" s="34"/>
      <c r="II252" s="34"/>
      <c r="IJ252" s="34"/>
      <c r="IK252" s="34"/>
      <c r="IL252" s="34"/>
      <c r="IM252" s="34"/>
      <c r="IN252" s="34"/>
      <c r="IO252" s="34"/>
      <c r="IP252" s="34"/>
      <c r="IQ252" s="34"/>
      <c r="IR252" s="34"/>
      <c r="IS252" s="34"/>
      <c r="IT252" s="34"/>
      <c r="IU252" s="34"/>
      <c r="IV252" s="34"/>
      <c r="IW252" s="34"/>
      <c r="IX252" s="34"/>
      <c r="IY252" s="34"/>
      <c r="IZ252" s="34"/>
      <c r="JA252" s="34"/>
      <c r="JB252" s="34"/>
      <c r="JC252" s="34"/>
      <c r="JD252" s="34"/>
      <c r="JE252" s="34"/>
      <c r="JF252" s="34"/>
      <c r="JG252" s="34"/>
      <c r="JH252" s="34"/>
      <c r="JI252" s="34"/>
      <c r="JJ252" s="34"/>
      <c r="JK252" s="34"/>
      <c r="JL252" s="34"/>
      <c r="JM252" s="34"/>
      <c r="JN252" s="34"/>
      <c r="JO252" s="34"/>
      <c r="JP252" s="34"/>
      <c r="JQ252" s="34"/>
      <c r="JR252" s="34"/>
      <c r="JS252" s="34"/>
      <c r="JT252" s="34"/>
      <c r="JU252" s="34"/>
      <c r="JV252" s="34"/>
      <c r="JW252" s="34"/>
      <c r="JX252" s="34"/>
      <c r="JY252" s="34"/>
      <c r="JZ252" s="34"/>
      <c r="KA252" s="34"/>
      <c r="KB252" s="34"/>
      <c r="KC252" s="34"/>
      <c r="KD252" s="34"/>
      <c r="KE252" s="34"/>
      <c r="KF252" s="34"/>
      <c r="KG252" s="34"/>
      <c r="KH252" s="34"/>
      <c r="KI252" s="34"/>
      <c r="KJ252" s="34"/>
      <c r="KK252" s="34"/>
      <c r="KL252" s="34"/>
      <c r="KM252" s="34"/>
      <c r="KN252" s="34"/>
      <c r="KO252" s="34"/>
      <c r="KP252" s="34"/>
      <c r="KQ252" s="34"/>
      <c r="KR252" s="34"/>
      <c r="KS252" s="34"/>
      <c r="KT252" s="34"/>
      <c r="KU252" s="34"/>
      <c r="KV252" s="34"/>
      <c r="KW252" s="34"/>
      <c r="KX252" s="34"/>
      <c r="KY252" s="34"/>
      <c r="KZ252" s="34"/>
      <c r="LA252" s="34"/>
      <c r="LB252" s="34"/>
      <c r="LC252" s="34"/>
      <c r="LD252" s="34"/>
      <c r="LE252" s="34"/>
      <c r="LF252" s="34"/>
      <c r="LG252" s="34"/>
      <c r="LH252" s="34"/>
      <c r="LI252" s="34"/>
      <c r="LJ252" s="34"/>
      <c r="LK252" s="34"/>
      <c r="LL252" s="34"/>
      <c r="LM252" s="34"/>
      <c r="LN252" s="34"/>
      <c r="LO252" s="34"/>
      <c r="LP252" s="34"/>
      <c r="LQ252" s="34"/>
      <c r="LR252" s="34"/>
      <c r="LS252" s="34"/>
      <c r="LT252" s="34"/>
      <c r="LU252" s="34"/>
      <c r="LV252" s="34"/>
      <c r="LW252" s="34"/>
      <c r="LX252" s="34"/>
      <c r="LY252" s="34"/>
      <c r="LZ252" s="34"/>
      <c r="MA252" s="34"/>
      <c r="MB252" s="34"/>
      <c r="MC252" s="34"/>
      <c r="MD252" s="34"/>
      <c r="ME252" s="34"/>
      <c r="MF252" s="34"/>
      <c r="MG252" s="34"/>
      <c r="MH252" s="34"/>
      <c r="MI252" s="34"/>
      <c r="MJ252" s="34"/>
      <c r="MK252" s="34"/>
      <c r="ML252" s="34"/>
      <c r="MM252" s="34"/>
      <c r="MN252" s="34"/>
      <c r="MO252" s="34"/>
      <c r="MP252" s="34"/>
      <c r="MQ252" s="34"/>
      <c r="MR252" s="34"/>
      <c r="MS252" s="34"/>
      <c r="MT252" s="34"/>
      <c r="MU252" s="34"/>
      <c r="MV252" s="34"/>
      <c r="MW252" s="34"/>
      <c r="MX252" s="34"/>
      <c r="MY252" s="34"/>
      <c r="MZ252" s="34"/>
      <c r="NA252" s="34"/>
      <c r="NB252" s="34"/>
      <c r="NC252" s="34"/>
      <c r="ND252" s="34"/>
      <c r="NE252" s="34"/>
      <c r="NF252" s="34"/>
      <c r="NG252" s="34"/>
      <c r="NH252" s="34"/>
      <c r="NI252" s="34"/>
      <c r="NJ252" s="34"/>
      <c r="NK252" s="34"/>
      <c r="NL252" s="34"/>
      <c r="NM252" s="34"/>
      <c r="NN252" s="34"/>
      <c r="NO252" s="34"/>
      <c r="NP252" s="34"/>
      <c r="NQ252" s="34"/>
      <c r="NR252" s="34"/>
      <c r="NS252" s="34"/>
      <c r="NT252" s="34"/>
      <c r="NU252" s="34"/>
      <c r="NV252" s="34"/>
      <c r="NW252" s="34"/>
      <c r="NX252" s="34"/>
      <c r="NY252" s="34"/>
      <c r="NZ252" s="34"/>
      <c r="OA252" s="34"/>
      <c r="OB252" s="34"/>
      <c r="OC252" s="34"/>
      <c r="OD252" s="34"/>
      <c r="OE252" s="34"/>
      <c r="OF252" s="34"/>
      <c r="OG252" s="34"/>
    </row>
    <row r="253" spans="1:397" s="35" customFormat="1">
      <c r="A253" s="36">
        <v>3066</v>
      </c>
      <c r="B253" s="37" t="s">
        <v>234</v>
      </c>
      <c r="C253" s="27">
        <v>430103</v>
      </c>
      <c r="D253" s="28">
        <v>4.2049999999999998E-4</v>
      </c>
      <c r="E253" s="27">
        <v>67287.100000000006</v>
      </c>
      <c r="F253" s="63">
        <v>391866.84330000001</v>
      </c>
      <c r="G253" s="64">
        <v>459153.94330000004</v>
      </c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  <c r="FZ253" s="34"/>
      <c r="GA253" s="34"/>
      <c r="GB253" s="34"/>
      <c r="GC253" s="34"/>
      <c r="GD253" s="34"/>
      <c r="GE253" s="34"/>
      <c r="GF253" s="34"/>
      <c r="GG253" s="34"/>
      <c r="GH253" s="34"/>
      <c r="GI253" s="34"/>
      <c r="GJ253" s="34"/>
      <c r="GK253" s="34"/>
      <c r="GL253" s="34"/>
      <c r="GM253" s="34"/>
      <c r="GN253" s="34"/>
      <c r="GO253" s="34"/>
      <c r="GP253" s="34"/>
      <c r="GQ253" s="34"/>
      <c r="GR253" s="34"/>
      <c r="GS253" s="34"/>
      <c r="GT253" s="34"/>
      <c r="GU253" s="34"/>
      <c r="GV253" s="34"/>
      <c r="GW253" s="34"/>
      <c r="GX253" s="34"/>
      <c r="GY253" s="34"/>
      <c r="GZ253" s="34"/>
      <c r="HA253" s="34"/>
      <c r="HB253" s="34"/>
      <c r="HC253" s="34"/>
      <c r="HD253" s="34"/>
      <c r="HE253" s="34"/>
      <c r="HF253" s="34"/>
      <c r="HG253" s="34"/>
      <c r="HH253" s="34"/>
      <c r="HI253" s="34"/>
      <c r="HJ253" s="34"/>
      <c r="HK253" s="34"/>
      <c r="HL253" s="34"/>
      <c r="HM253" s="34"/>
      <c r="HN253" s="34"/>
      <c r="HO253" s="34"/>
      <c r="HP253" s="34"/>
      <c r="HQ253" s="34"/>
      <c r="HR253" s="34"/>
      <c r="HS253" s="34"/>
      <c r="HT253" s="34"/>
      <c r="HU253" s="34"/>
      <c r="HV253" s="34"/>
      <c r="HW253" s="34"/>
      <c r="HX253" s="34"/>
      <c r="HY253" s="34"/>
      <c r="HZ253" s="34"/>
      <c r="IA253" s="34"/>
      <c r="IB253" s="34"/>
      <c r="IC253" s="34"/>
      <c r="ID253" s="34"/>
      <c r="IE253" s="34"/>
      <c r="IF253" s="34"/>
      <c r="IG253" s="34"/>
      <c r="IH253" s="34"/>
      <c r="II253" s="34"/>
      <c r="IJ253" s="34"/>
      <c r="IK253" s="34"/>
      <c r="IL253" s="34"/>
      <c r="IM253" s="34"/>
      <c r="IN253" s="34"/>
      <c r="IO253" s="34"/>
      <c r="IP253" s="34"/>
      <c r="IQ253" s="34"/>
      <c r="IR253" s="34"/>
      <c r="IS253" s="34"/>
      <c r="IT253" s="34"/>
      <c r="IU253" s="34"/>
      <c r="IV253" s="34"/>
      <c r="IW253" s="34"/>
      <c r="IX253" s="34"/>
      <c r="IY253" s="34"/>
      <c r="IZ253" s="34"/>
      <c r="JA253" s="34"/>
      <c r="JB253" s="34"/>
      <c r="JC253" s="34"/>
      <c r="JD253" s="34"/>
      <c r="JE253" s="34"/>
      <c r="JF253" s="34"/>
      <c r="JG253" s="34"/>
      <c r="JH253" s="34"/>
      <c r="JI253" s="34"/>
      <c r="JJ253" s="34"/>
      <c r="JK253" s="34"/>
      <c r="JL253" s="34"/>
      <c r="JM253" s="34"/>
      <c r="JN253" s="34"/>
      <c r="JO253" s="34"/>
      <c r="JP253" s="34"/>
      <c r="JQ253" s="34"/>
      <c r="JR253" s="34"/>
      <c r="JS253" s="34"/>
      <c r="JT253" s="34"/>
      <c r="JU253" s="34"/>
      <c r="JV253" s="34"/>
      <c r="JW253" s="34"/>
      <c r="JX253" s="34"/>
      <c r="JY253" s="34"/>
      <c r="JZ253" s="34"/>
      <c r="KA253" s="34"/>
      <c r="KB253" s="34"/>
      <c r="KC253" s="34"/>
      <c r="KD253" s="34"/>
      <c r="KE253" s="34"/>
      <c r="KF253" s="34"/>
      <c r="KG253" s="34"/>
      <c r="KH253" s="34"/>
      <c r="KI253" s="34"/>
      <c r="KJ253" s="34"/>
      <c r="KK253" s="34"/>
      <c r="KL253" s="34"/>
      <c r="KM253" s="34"/>
      <c r="KN253" s="34"/>
      <c r="KO253" s="34"/>
      <c r="KP253" s="34"/>
      <c r="KQ253" s="34"/>
      <c r="KR253" s="34"/>
      <c r="KS253" s="34"/>
      <c r="KT253" s="34"/>
      <c r="KU253" s="34"/>
      <c r="KV253" s="34"/>
      <c r="KW253" s="34"/>
      <c r="KX253" s="34"/>
      <c r="KY253" s="34"/>
      <c r="KZ253" s="34"/>
      <c r="LA253" s="34"/>
      <c r="LB253" s="34"/>
      <c r="LC253" s="34"/>
      <c r="LD253" s="34"/>
      <c r="LE253" s="34"/>
      <c r="LF253" s="34"/>
      <c r="LG253" s="34"/>
      <c r="LH253" s="34"/>
      <c r="LI253" s="34"/>
      <c r="LJ253" s="34"/>
      <c r="LK253" s="34"/>
      <c r="LL253" s="34"/>
      <c r="LM253" s="34"/>
      <c r="LN253" s="34"/>
      <c r="LO253" s="34"/>
      <c r="LP253" s="34"/>
      <c r="LQ253" s="34"/>
      <c r="LR253" s="34"/>
      <c r="LS253" s="34"/>
      <c r="LT253" s="34"/>
      <c r="LU253" s="34"/>
      <c r="LV253" s="34"/>
      <c r="LW253" s="34"/>
      <c r="LX253" s="34"/>
      <c r="LY253" s="34"/>
      <c r="LZ253" s="34"/>
      <c r="MA253" s="34"/>
      <c r="MB253" s="34"/>
      <c r="MC253" s="34"/>
      <c r="MD253" s="34"/>
      <c r="ME253" s="34"/>
      <c r="MF253" s="34"/>
      <c r="MG253" s="34"/>
      <c r="MH253" s="34"/>
      <c r="MI253" s="34"/>
      <c r="MJ253" s="34"/>
      <c r="MK253" s="34"/>
      <c r="ML253" s="34"/>
      <c r="MM253" s="34"/>
      <c r="MN253" s="34"/>
      <c r="MO253" s="34"/>
      <c r="MP253" s="34"/>
      <c r="MQ253" s="34"/>
      <c r="MR253" s="34"/>
      <c r="MS253" s="34"/>
      <c r="MT253" s="34"/>
      <c r="MU253" s="34"/>
      <c r="MV253" s="34"/>
      <c r="MW253" s="34"/>
      <c r="MX253" s="34"/>
      <c r="MY253" s="34"/>
      <c r="MZ253" s="34"/>
      <c r="NA253" s="34"/>
      <c r="NB253" s="34"/>
      <c r="NC253" s="34"/>
      <c r="ND253" s="34"/>
      <c r="NE253" s="34"/>
      <c r="NF253" s="34"/>
      <c r="NG253" s="34"/>
      <c r="NH253" s="34"/>
      <c r="NI253" s="34"/>
      <c r="NJ253" s="34"/>
      <c r="NK253" s="34"/>
      <c r="NL253" s="34"/>
      <c r="NM253" s="34"/>
      <c r="NN253" s="34"/>
      <c r="NO253" s="34"/>
      <c r="NP253" s="34"/>
      <c r="NQ253" s="34"/>
      <c r="NR253" s="34"/>
      <c r="NS253" s="34"/>
      <c r="NT253" s="34"/>
      <c r="NU253" s="34"/>
      <c r="NV253" s="34"/>
      <c r="NW253" s="34"/>
      <c r="NX253" s="34"/>
      <c r="NY253" s="34"/>
      <c r="NZ253" s="34"/>
      <c r="OA253" s="34"/>
      <c r="OB253" s="34"/>
      <c r="OC253" s="34"/>
      <c r="OD253" s="34"/>
      <c r="OE253" s="34"/>
      <c r="OF253" s="34"/>
      <c r="OG253" s="34"/>
    </row>
    <row r="254" spans="1:397" s="35" customFormat="1">
      <c r="A254" s="36">
        <v>3067</v>
      </c>
      <c r="B254" s="37" t="s">
        <v>235</v>
      </c>
      <c r="C254" s="27">
        <v>1214032</v>
      </c>
      <c r="D254" s="28">
        <v>1.1854000000000001E-3</v>
      </c>
      <c r="E254" s="27">
        <v>206784.84000000003</v>
      </c>
      <c r="F254" s="63">
        <v>1106104.5552000001</v>
      </c>
      <c r="G254" s="64">
        <v>1312889.3952000001</v>
      </c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  <c r="FZ254" s="34"/>
      <c r="GA254" s="34"/>
      <c r="GB254" s="34"/>
      <c r="GC254" s="34"/>
      <c r="GD254" s="34"/>
      <c r="GE254" s="34"/>
      <c r="GF254" s="34"/>
      <c r="GG254" s="34"/>
      <c r="GH254" s="34"/>
      <c r="GI254" s="34"/>
      <c r="GJ254" s="34"/>
      <c r="GK254" s="34"/>
      <c r="GL254" s="34"/>
      <c r="GM254" s="34"/>
      <c r="GN254" s="34"/>
      <c r="GO254" s="34"/>
      <c r="GP254" s="34"/>
      <c r="GQ254" s="34"/>
      <c r="GR254" s="34"/>
      <c r="GS254" s="34"/>
      <c r="GT254" s="34"/>
      <c r="GU254" s="34"/>
      <c r="GV254" s="34"/>
      <c r="GW254" s="34"/>
      <c r="GX254" s="34"/>
      <c r="GY254" s="34"/>
      <c r="GZ254" s="34"/>
      <c r="HA254" s="34"/>
      <c r="HB254" s="34"/>
      <c r="HC254" s="34"/>
      <c r="HD254" s="34"/>
      <c r="HE254" s="34"/>
      <c r="HF254" s="34"/>
      <c r="HG254" s="34"/>
      <c r="HH254" s="34"/>
      <c r="HI254" s="34"/>
      <c r="HJ254" s="34"/>
      <c r="HK254" s="34"/>
      <c r="HL254" s="34"/>
      <c r="HM254" s="34"/>
      <c r="HN254" s="34"/>
      <c r="HO254" s="34"/>
      <c r="HP254" s="34"/>
      <c r="HQ254" s="34"/>
      <c r="HR254" s="34"/>
      <c r="HS254" s="34"/>
      <c r="HT254" s="34"/>
      <c r="HU254" s="34"/>
      <c r="HV254" s="34"/>
      <c r="HW254" s="34"/>
      <c r="HX254" s="34"/>
      <c r="HY254" s="34"/>
      <c r="HZ254" s="34"/>
      <c r="IA254" s="34"/>
      <c r="IB254" s="34"/>
      <c r="IC254" s="34"/>
      <c r="ID254" s="34"/>
      <c r="IE254" s="34"/>
      <c r="IF254" s="34"/>
      <c r="IG254" s="34"/>
      <c r="IH254" s="34"/>
      <c r="II254" s="34"/>
      <c r="IJ254" s="34"/>
      <c r="IK254" s="34"/>
      <c r="IL254" s="34"/>
      <c r="IM254" s="34"/>
      <c r="IN254" s="34"/>
      <c r="IO254" s="34"/>
      <c r="IP254" s="34"/>
      <c r="IQ254" s="34"/>
      <c r="IR254" s="34"/>
      <c r="IS254" s="34"/>
      <c r="IT254" s="34"/>
      <c r="IU254" s="34"/>
      <c r="IV254" s="34"/>
      <c r="IW254" s="34"/>
      <c r="IX254" s="34"/>
      <c r="IY254" s="34"/>
      <c r="IZ254" s="34"/>
      <c r="JA254" s="34"/>
      <c r="JB254" s="34"/>
      <c r="JC254" s="34"/>
      <c r="JD254" s="34"/>
      <c r="JE254" s="34"/>
      <c r="JF254" s="34"/>
      <c r="JG254" s="34"/>
      <c r="JH254" s="34"/>
      <c r="JI254" s="34"/>
      <c r="JJ254" s="34"/>
      <c r="JK254" s="34"/>
      <c r="JL254" s="34"/>
      <c r="JM254" s="34"/>
      <c r="JN254" s="34"/>
      <c r="JO254" s="34"/>
      <c r="JP254" s="34"/>
      <c r="JQ254" s="34"/>
      <c r="JR254" s="34"/>
      <c r="JS254" s="34"/>
      <c r="JT254" s="34"/>
      <c r="JU254" s="34"/>
      <c r="JV254" s="34"/>
      <c r="JW254" s="34"/>
      <c r="JX254" s="34"/>
      <c r="JY254" s="34"/>
      <c r="JZ254" s="34"/>
      <c r="KA254" s="34"/>
      <c r="KB254" s="34"/>
      <c r="KC254" s="34"/>
      <c r="KD254" s="34"/>
      <c r="KE254" s="34"/>
      <c r="KF254" s="34"/>
      <c r="KG254" s="34"/>
      <c r="KH254" s="34"/>
      <c r="KI254" s="34"/>
      <c r="KJ254" s="34"/>
      <c r="KK254" s="34"/>
      <c r="KL254" s="34"/>
      <c r="KM254" s="34"/>
      <c r="KN254" s="34"/>
      <c r="KO254" s="34"/>
      <c r="KP254" s="34"/>
      <c r="KQ254" s="34"/>
      <c r="KR254" s="34"/>
      <c r="KS254" s="34"/>
      <c r="KT254" s="34"/>
      <c r="KU254" s="34"/>
      <c r="KV254" s="34"/>
      <c r="KW254" s="34"/>
      <c r="KX254" s="34"/>
      <c r="KY254" s="34"/>
      <c r="KZ254" s="34"/>
      <c r="LA254" s="34"/>
      <c r="LB254" s="34"/>
      <c r="LC254" s="34"/>
      <c r="LD254" s="34"/>
      <c r="LE254" s="34"/>
      <c r="LF254" s="34"/>
      <c r="LG254" s="34"/>
      <c r="LH254" s="34"/>
      <c r="LI254" s="34"/>
      <c r="LJ254" s="34"/>
      <c r="LK254" s="34"/>
      <c r="LL254" s="34"/>
      <c r="LM254" s="34"/>
      <c r="LN254" s="34"/>
      <c r="LO254" s="34"/>
      <c r="LP254" s="34"/>
      <c r="LQ254" s="34"/>
      <c r="LR254" s="34"/>
      <c r="LS254" s="34"/>
      <c r="LT254" s="34"/>
      <c r="LU254" s="34"/>
      <c r="LV254" s="34"/>
      <c r="LW254" s="34"/>
      <c r="LX254" s="34"/>
      <c r="LY254" s="34"/>
      <c r="LZ254" s="34"/>
      <c r="MA254" s="34"/>
      <c r="MB254" s="34"/>
      <c r="MC254" s="34"/>
      <c r="MD254" s="34"/>
      <c r="ME254" s="34"/>
      <c r="MF254" s="34"/>
      <c r="MG254" s="34"/>
      <c r="MH254" s="34"/>
      <c r="MI254" s="34"/>
      <c r="MJ254" s="34"/>
      <c r="MK254" s="34"/>
      <c r="ML254" s="34"/>
      <c r="MM254" s="34"/>
      <c r="MN254" s="34"/>
      <c r="MO254" s="34"/>
      <c r="MP254" s="34"/>
      <c r="MQ254" s="34"/>
      <c r="MR254" s="34"/>
      <c r="MS254" s="34"/>
      <c r="MT254" s="34"/>
      <c r="MU254" s="34"/>
      <c r="MV254" s="34"/>
      <c r="MW254" s="34"/>
      <c r="MX254" s="34"/>
      <c r="MY254" s="34"/>
      <c r="MZ254" s="34"/>
      <c r="NA254" s="34"/>
      <c r="NB254" s="34"/>
      <c r="NC254" s="34"/>
      <c r="ND254" s="34"/>
      <c r="NE254" s="34"/>
      <c r="NF254" s="34"/>
      <c r="NG254" s="34"/>
      <c r="NH254" s="34"/>
      <c r="NI254" s="34"/>
      <c r="NJ254" s="34"/>
      <c r="NK254" s="34"/>
      <c r="NL254" s="34"/>
      <c r="NM254" s="34"/>
      <c r="NN254" s="34"/>
      <c r="NO254" s="34"/>
      <c r="NP254" s="34"/>
      <c r="NQ254" s="34"/>
      <c r="NR254" s="34"/>
      <c r="NS254" s="34"/>
      <c r="NT254" s="34"/>
      <c r="NU254" s="34"/>
      <c r="NV254" s="34"/>
      <c r="NW254" s="34"/>
      <c r="NX254" s="34"/>
      <c r="NY254" s="34"/>
      <c r="NZ254" s="34"/>
      <c r="OA254" s="34"/>
      <c r="OB254" s="34"/>
      <c r="OC254" s="34"/>
      <c r="OD254" s="34"/>
      <c r="OE254" s="34"/>
      <c r="OF254" s="34"/>
      <c r="OG254" s="34"/>
    </row>
    <row r="255" spans="1:397" s="35" customFormat="1">
      <c r="A255" s="36">
        <v>3068</v>
      </c>
      <c r="B255" s="37" t="s">
        <v>236</v>
      </c>
      <c r="C255" s="27">
        <v>266220</v>
      </c>
      <c r="D255" s="28">
        <v>2.6029999999999998E-4</v>
      </c>
      <c r="E255" s="27">
        <v>42161.43</v>
      </c>
      <c r="F255" s="63">
        <v>242553.04200000002</v>
      </c>
      <c r="G255" s="64">
        <v>284714.47200000001</v>
      </c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  <c r="FZ255" s="34"/>
      <c r="GA255" s="34"/>
      <c r="GB255" s="34"/>
      <c r="GC255" s="34"/>
      <c r="GD255" s="34"/>
      <c r="GE255" s="34"/>
      <c r="GF255" s="34"/>
      <c r="GG255" s="34"/>
      <c r="GH255" s="34"/>
      <c r="GI255" s="34"/>
      <c r="GJ255" s="34"/>
      <c r="GK255" s="34"/>
      <c r="GL255" s="34"/>
      <c r="GM255" s="34"/>
      <c r="GN255" s="34"/>
      <c r="GO255" s="34"/>
      <c r="GP255" s="34"/>
      <c r="GQ255" s="34"/>
      <c r="GR255" s="34"/>
      <c r="GS255" s="34"/>
      <c r="GT255" s="34"/>
      <c r="GU255" s="34"/>
      <c r="GV255" s="34"/>
      <c r="GW255" s="34"/>
      <c r="GX255" s="34"/>
      <c r="GY255" s="34"/>
      <c r="GZ255" s="34"/>
      <c r="HA255" s="34"/>
      <c r="HB255" s="34"/>
      <c r="HC255" s="34"/>
      <c r="HD255" s="34"/>
      <c r="HE255" s="34"/>
      <c r="HF255" s="34"/>
      <c r="HG255" s="34"/>
      <c r="HH255" s="34"/>
      <c r="HI255" s="34"/>
      <c r="HJ255" s="34"/>
      <c r="HK255" s="34"/>
      <c r="HL255" s="34"/>
      <c r="HM255" s="34"/>
      <c r="HN255" s="34"/>
      <c r="HO255" s="34"/>
      <c r="HP255" s="34"/>
      <c r="HQ255" s="34"/>
      <c r="HR255" s="34"/>
      <c r="HS255" s="34"/>
      <c r="HT255" s="34"/>
      <c r="HU255" s="34"/>
      <c r="HV255" s="34"/>
      <c r="HW255" s="34"/>
      <c r="HX255" s="34"/>
      <c r="HY255" s="34"/>
      <c r="HZ255" s="34"/>
      <c r="IA255" s="34"/>
      <c r="IB255" s="34"/>
      <c r="IC255" s="34"/>
      <c r="ID255" s="34"/>
      <c r="IE255" s="34"/>
      <c r="IF255" s="34"/>
      <c r="IG255" s="34"/>
      <c r="IH255" s="34"/>
      <c r="II255" s="34"/>
      <c r="IJ255" s="34"/>
      <c r="IK255" s="34"/>
      <c r="IL255" s="34"/>
      <c r="IM255" s="34"/>
      <c r="IN255" s="34"/>
      <c r="IO255" s="34"/>
      <c r="IP255" s="34"/>
      <c r="IQ255" s="34"/>
      <c r="IR255" s="34"/>
      <c r="IS255" s="34"/>
      <c r="IT255" s="34"/>
      <c r="IU255" s="34"/>
      <c r="IV255" s="34"/>
      <c r="IW255" s="34"/>
      <c r="IX255" s="34"/>
      <c r="IY255" s="34"/>
      <c r="IZ255" s="34"/>
      <c r="JA255" s="34"/>
      <c r="JB255" s="34"/>
      <c r="JC255" s="34"/>
      <c r="JD255" s="34"/>
      <c r="JE255" s="34"/>
      <c r="JF255" s="34"/>
      <c r="JG255" s="34"/>
      <c r="JH255" s="34"/>
      <c r="JI255" s="34"/>
      <c r="JJ255" s="34"/>
      <c r="JK255" s="34"/>
      <c r="JL255" s="34"/>
      <c r="JM255" s="34"/>
      <c r="JN255" s="34"/>
      <c r="JO255" s="34"/>
      <c r="JP255" s="34"/>
      <c r="JQ255" s="34"/>
      <c r="JR255" s="34"/>
      <c r="JS255" s="34"/>
      <c r="JT255" s="34"/>
      <c r="JU255" s="34"/>
      <c r="JV255" s="34"/>
      <c r="JW255" s="34"/>
      <c r="JX255" s="34"/>
      <c r="JY255" s="34"/>
      <c r="JZ255" s="34"/>
      <c r="KA255" s="34"/>
      <c r="KB255" s="34"/>
      <c r="KC255" s="34"/>
      <c r="KD255" s="34"/>
      <c r="KE255" s="34"/>
      <c r="KF255" s="34"/>
      <c r="KG255" s="34"/>
      <c r="KH255" s="34"/>
      <c r="KI255" s="34"/>
      <c r="KJ255" s="34"/>
      <c r="KK255" s="34"/>
      <c r="KL255" s="34"/>
      <c r="KM255" s="34"/>
      <c r="KN255" s="34"/>
      <c r="KO255" s="34"/>
      <c r="KP255" s="34"/>
      <c r="KQ255" s="34"/>
      <c r="KR255" s="34"/>
      <c r="KS255" s="34"/>
      <c r="KT255" s="34"/>
      <c r="KU255" s="34"/>
      <c r="KV255" s="34"/>
      <c r="KW255" s="34"/>
      <c r="KX255" s="34"/>
      <c r="KY255" s="34"/>
      <c r="KZ255" s="34"/>
      <c r="LA255" s="34"/>
      <c r="LB255" s="34"/>
      <c r="LC255" s="34"/>
      <c r="LD255" s="34"/>
      <c r="LE255" s="34"/>
      <c r="LF255" s="34"/>
      <c r="LG255" s="34"/>
      <c r="LH255" s="34"/>
      <c r="LI255" s="34"/>
      <c r="LJ255" s="34"/>
      <c r="LK255" s="34"/>
      <c r="LL255" s="34"/>
      <c r="LM255" s="34"/>
      <c r="LN255" s="34"/>
      <c r="LO255" s="34"/>
      <c r="LP255" s="34"/>
      <c r="LQ255" s="34"/>
      <c r="LR255" s="34"/>
      <c r="LS255" s="34"/>
      <c r="LT255" s="34"/>
      <c r="LU255" s="34"/>
      <c r="LV255" s="34"/>
      <c r="LW255" s="34"/>
      <c r="LX255" s="34"/>
      <c r="LY255" s="34"/>
      <c r="LZ255" s="34"/>
      <c r="MA255" s="34"/>
      <c r="MB255" s="34"/>
      <c r="MC255" s="34"/>
      <c r="MD255" s="34"/>
      <c r="ME255" s="34"/>
      <c r="MF255" s="34"/>
      <c r="MG255" s="34"/>
      <c r="MH255" s="34"/>
      <c r="MI255" s="34"/>
      <c r="MJ255" s="34"/>
      <c r="MK255" s="34"/>
      <c r="ML255" s="34"/>
      <c r="MM255" s="34"/>
      <c r="MN255" s="34"/>
      <c r="MO255" s="34"/>
      <c r="MP255" s="34"/>
      <c r="MQ255" s="34"/>
      <c r="MR255" s="34"/>
      <c r="MS255" s="34"/>
      <c r="MT255" s="34"/>
      <c r="MU255" s="34"/>
      <c r="MV255" s="34"/>
      <c r="MW255" s="34"/>
      <c r="MX255" s="34"/>
      <c r="MY255" s="34"/>
      <c r="MZ255" s="34"/>
      <c r="NA255" s="34"/>
      <c r="NB255" s="34"/>
      <c r="NC255" s="34"/>
      <c r="ND255" s="34"/>
      <c r="NE255" s="34"/>
      <c r="NF255" s="34"/>
      <c r="NG255" s="34"/>
      <c r="NH255" s="34"/>
      <c r="NI255" s="34"/>
      <c r="NJ255" s="34"/>
      <c r="NK255" s="34"/>
      <c r="NL255" s="34"/>
      <c r="NM255" s="34"/>
      <c r="NN255" s="34"/>
      <c r="NO255" s="34"/>
      <c r="NP255" s="34"/>
      <c r="NQ255" s="34"/>
      <c r="NR255" s="34"/>
      <c r="NS255" s="34"/>
      <c r="NT255" s="34"/>
      <c r="NU255" s="34"/>
      <c r="NV255" s="34"/>
      <c r="NW255" s="34"/>
      <c r="NX255" s="34"/>
      <c r="NY255" s="34"/>
      <c r="NZ255" s="34"/>
      <c r="OA255" s="34"/>
      <c r="OB255" s="34"/>
      <c r="OC255" s="34"/>
      <c r="OD255" s="34"/>
      <c r="OE255" s="34"/>
      <c r="OF255" s="34"/>
      <c r="OG255" s="34"/>
    </row>
    <row r="256" spans="1:397" s="35" customFormat="1">
      <c r="A256" s="36">
        <v>3069</v>
      </c>
      <c r="B256" s="37" t="s">
        <v>237</v>
      </c>
      <c r="C256" s="27">
        <v>296472</v>
      </c>
      <c r="D256" s="28">
        <v>2.899E-4</v>
      </c>
      <c r="E256" s="27">
        <v>81353.210000000006</v>
      </c>
      <c r="F256" s="63">
        <v>270115.63920000003</v>
      </c>
      <c r="G256" s="64">
        <v>351468.84920000006</v>
      </c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  <c r="FZ256" s="34"/>
      <c r="GA256" s="34"/>
      <c r="GB256" s="34"/>
      <c r="GC256" s="34"/>
      <c r="GD256" s="34"/>
      <c r="GE256" s="34"/>
      <c r="GF256" s="34"/>
      <c r="GG256" s="34"/>
      <c r="GH256" s="34"/>
      <c r="GI256" s="34"/>
      <c r="GJ256" s="34"/>
      <c r="GK256" s="34"/>
      <c r="GL256" s="34"/>
      <c r="GM256" s="34"/>
      <c r="GN256" s="34"/>
      <c r="GO256" s="34"/>
      <c r="GP256" s="34"/>
      <c r="GQ256" s="34"/>
      <c r="GR256" s="34"/>
      <c r="GS256" s="34"/>
      <c r="GT256" s="34"/>
      <c r="GU256" s="34"/>
      <c r="GV256" s="34"/>
      <c r="GW256" s="34"/>
      <c r="GX256" s="34"/>
      <c r="GY256" s="34"/>
      <c r="GZ256" s="34"/>
      <c r="HA256" s="34"/>
      <c r="HB256" s="34"/>
      <c r="HC256" s="34"/>
      <c r="HD256" s="34"/>
      <c r="HE256" s="34"/>
      <c r="HF256" s="34"/>
      <c r="HG256" s="34"/>
      <c r="HH256" s="34"/>
      <c r="HI256" s="34"/>
      <c r="HJ256" s="34"/>
      <c r="HK256" s="34"/>
      <c r="HL256" s="34"/>
      <c r="HM256" s="34"/>
      <c r="HN256" s="34"/>
      <c r="HO256" s="34"/>
      <c r="HP256" s="34"/>
      <c r="HQ256" s="34"/>
      <c r="HR256" s="34"/>
      <c r="HS256" s="34"/>
      <c r="HT256" s="34"/>
      <c r="HU256" s="34"/>
      <c r="HV256" s="34"/>
      <c r="HW256" s="34"/>
      <c r="HX256" s="34"/>
      <c r="HY256" s="34"/>
      <c r="HZ256" s="34"/>
      <c r="IA256" s="34"/>
      <c r="IB256" s="34"/>
      <c r="IC256" s="34"/>
      <c r="ID256" s="34"/>
      <c r="IE256" s="34"/>
      <c r="IF256" s="34"/>
      <c r="IG256" s="34"/>
      <c r="IH256" s="34"/>
      <c r="II256" s="34"/>
      <c r="IJ256" s="34"/>
      <c r="IK256" s="34"/>
      <c r="IL256" s="34"/>
      <c r="IM256" s="34"/>
      <c r="IN256" s="34"/>
      <c r="IO256" s="34"/>
      <c r="IP256" s="34"/>
      <c r="IQ256" s="34"/>
      <c r="IR256" s="34"/>
      <c r="IS256" s="34"/>
      <c r="IT256" s="34"/>
      <c r="IU256" s="34"/>
      <c r="IV256" s="34"/>
      <c r="IW256" s="34"/>
      <c r="IX256" s="34"/>
      <c r="IY256" s="34"/>
      <c r="IZ256" s="34"/>
      <c r="JA256" s="34"/>
      <c r="JB256" s="34"/>
      <c r="JC256" s="34"/>
      <c r="JD256" s="34"/>
      <c r="JE256" s="34"/>
      <c r="JF256" s="34"/>
      <c r="JG256" s="34"/>
      <c r="JH256" s="34"/>
      <c r="JI256" s="34"/>
      <c r="JJ256" s="34"/>
      <c r="JK256" s="34"/>
      <c r="JL256" s="34"/>
      <c r="JM256" s="34"/>
      <c r="JN256" s="34"/>
      <c r="JO256" s="34"/>
      <c r="JP256" s="34"/>
      <c r="JQ256" s="34"/>
      <c r="JR256" s="34"/>
      <c r="JS256" s="34"/>
      <c r="JT256" s="34"/>
      <c r="JU256" s="34"/>
      <c r="JV256" s="34"/>
      <c r="JW256" s="34"/>
      <c r="JX256" s="34"/>
      <c r="JY256" s="34"/>
      <c r="JZ256" s="34"/>
      <c r="KA256" s="34"/>
      <c r="KB256" s="34"/>
      <c r="KC256" s="34"/>
      <c r="KD256" s="34"/>
      <c r="KE256" s="34"/>
      <c r="KF256" s="34"/>
      <c r="KG256" s="34"/>
      <c r="KH256" s="34"/>
      <c r="KI256" s="34"/>
      <c r="KJ256" s="34"/>
      <c r="KK256" s="34"/>
      <c r="KL256" s="34"/>
      <c r="KM256" s="34"/>
      <c r="KN256" s="34"/>
      <c r="KO256" s="34"/>
      <c r="KP256" s="34"/>
      <c r="KQ256" s="34"/>
      <c r="KR256" s="34"/>
      <c r="KS256" s="34"/>
      <c r="KT256" s="34"/>
      <c r="KU256" s="34"/>
      <c r="KV256" s="34"/>
      <c r="KW256" s="34"/>
      <c r="KX256" s="34"/>
      <c r="KY256" s="34"/>
      <c r="KZ256" s="34"/>
      <c r="LA256" s="34"/>
      <c r="LB256" s="34"/>
      <c r="LC256" s="34"/>
      <c r="LD256" s="34"/>
      <c r="LE256" s="34"/>
      <c r="LF256" s="34"/>
      <c r="LG256" s="34"/>
      <c r="LH256" s="34"/>
      <c r="LI256" s="34"/>
      <c r="LJ256" s="34"/>
      <c r="LK256" s="34"/>
      <c r="LL256" s="34"/>
      <c r="LM256" s="34"/>
      <c r="LN256" s="34"/>
      <c r="LO256" s="34"/>
      <c r="LP256" s="34"/>
      <c r="LQ256" s="34"/>
      <c r="LR256" s="34"/>
      <c r="LS256" s="34"/>
      <c r="LT256" s="34"/>
      <c r="LU256" s="34"/>
      <c r="LV256" s="34"/>
      <c r="LW256" s="34"/>
      <c r="LX256" s="34"/>
      <c r="LY256" s="34"/>
      <c r="LZ256" s="34"/>
      <c r="MA256" s="34"/>
      <c r="MB256" s="34"/>
      <c r="MC256" s="34"/>
      <c r="MD256" s="34"/>
      <c r="ME256" s="34"/>
      <c r="MF256" s="34"/>
      <c r="MG256" s="34"/>
      <c r="MH256" s="34"/>
      <c r="MI256" s="34"/>
      <c r="MJ256" s="34"/>
      <c r="MK256" s="34"/>
      <c r="ML256" s="34"/>
      <c r="MM256" s="34"/>
      <c r="MN256" s="34"/>
      <c r="MO256" s="34"/>
      <c r="MP256" s="34"/>
      <c r="MQ256" s="34"/>
      <c r="MR256" s="34"/>
      <c r="MS256" s="34"/>
      <c r="MT256" s="34"/>
      <c r="MU256" s="34"/>
      <c r="MV256" s="34"/>
      <c r="MW256" s="34"/>
      <c r="MX256" s="34"/>
      <c r="MY256" s="34"/>
      <c r="MZ256" s="34"/>
      <c r="NA256" s="34"/>
      <c r="NB256" s="34"/>
      <c r="NC256" s="34"/>
      <c r="ND256" s="34"/>
      <c r="NE256" s="34"/>
      <c r="NF256" s="34"/>
      <c r="NG256" s="34"/>
      <c r="NH256" s="34"/>
      <c r="NI256" s="34"/>
      <c r="NJ256" s="34"/>
      <c r="NK256" s="34"/>
      <c r="NL256" s="34"/>
      <c r="NM256" s="34"/>
      <c r="NN256" s="34"/>
      <c r="NO256" s="34"/>
      <c r="NP256" s="34"/>
      <c r="NQ256" s="34"/>
      <c r="NR256" s="34"/>
      <c r="NS256" s="34"/>
      <c r="NT256" s="34"/>
      <c r="NU256" s="34"/>
      <c r="NV256" s="34"/>
      <c r="NW256" s="34"/>
      <c r="NX256" s="34"/>
      <c r="NY256" s="34"/>
      <c r="NZ256" s="34"/>
      <c r="OA256" s="34"/>
      <c r="OB256" s="34"/>
      <c r="OC256" s="34"/>
      <c r="OD256" s="34"/>
      <c r="OE256" s="34"/>
      <c r="OF256" s="34"/>
      <c r="OG256" s="34"/>
    </row>
    <row r="257" spans="1:397" s="35" customFormat="1">
      <c r="A257" s="36">
        <v>3072</v>
      </c>
      <c r="B257" s="37" t="s">
        <v>238</v>
      </c>
      <c r="C257" s="27">
        <v>428747</v>
      </c>
      <c r="D257" s="28">
        <v>4.192E-4</v>
      </c>
      <c r="E257" s="27">
        <v>79669.399999999994</v>
      </c>
      <c r="F257" s="63">
        <v>390631.39170000004</v>
      </c>
      <c r="G257" s="64">
        <v>470300.79170000006</v>
      </c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  <c r="FZ257" s="34"/>
      <c r="GA257" s="34"/>
      <c r="GB257" s="34"/>
      <c r="GC257" s="34"/>
      <c r="GD257" s="34"/>
      <c r="GE257" s="34"/>
      <c r="GF257" s="34"/>
      <c r="GG257" s="34"/>
      <c r="GH257" s="34"/>
      <c r="GI257" s="34"/>
      <c r="GJ257" s="34"/>
      <c r="GK257" s="34"/>
      <c r="GL257" s="34"/>
      <c r="GM257" s="34"/>
      <c r="GN257" s="34"/>
      <c r="GO257" s="34"/>
      <c r="GP257" s="34"/>
      <c r="GQ257" s="34"/>
      <c r="GR257" s="34"/>
      <c r="GS257" s="34"/>
      <c r="GT257" s="34"/>
      <c r="GU257" s="34"/>
      <c r="GV257" s="34"/>
      <c r="GW257" s="34"/>
      <c r="GX257" s="34"/>
      <c r="GY257" s="34"/>
      <c r="GZ257" s="34"/>
      <c r="HA257" s="34"/>
      <c r="HB257" s="34"/>
      <c r="HC257" s="34"/>
      <c r="HD257" s="34"/>
      <c r="HE257" s="34"/>
      <c r="HF257" s="34"/>
      <c r="HG257" s="34"/>
      <c r="HH257" s="34"/>
      <c r="HI257" s="34"/>
      <c r="HJ257" s="34"/>
      <c r="HK257" s="34"/>
      <c r="HL257" s="34"/>
      <c r="HM257" s="34"/>
      <c r="HN257" s="34"/>
      <c r="HO257" s="34"/>
      <c r="HP257" s="34"/>
      <c r="HQ257" s="34"/>
      <c r="HR257" s="34"/>
      <c r="HS257" s="34"/>
      <c r="HT257" s="34"/>
      <c r="HU257" s="34"/>
      <c r="HV257" s="34"/>
      <c r="HW257" s="34"/>
      <c r="HX257" s="34"/>
      <c r="HY257" s="34"/>
      <c r="HZ257" s="34"/>
      <c r="IA257" s="34"/>
      <c r="IB257" s="34"/>
      <c r="IC257" s="34"/>
      <c r="ID257" s="34"/>
      <c r="IE257" s="34"/>
      <c r="IF257" s="34"/>
      <c r="IG257" s="34"/>
      <c r="IH257" s="34"/>
      <c r="II257" s="34"/>
      <c r="IJ257" s="34"/>
      <c r="IK257" s="34"/>
      <c r="IL257" s="34"/>
      <c r="IM257" s="34"/>
      <c r="IN257" s="34"/>
      <c r="IO257" s="34"/>
      <c r="IP257" s="34"/>
      <c r="IQ257" s="34"/>
      <c r="IR257" s="34"/>
      <c r="IS257" s="34"/>
      <c r="IT257" s="34"/>
      <c r="IU257" s="34"/>
      <c r="IV257" s="34"/>
      <c r="IW257" s="34"/>
      <c r="IX257" s="34"/>
      <c r="IY257" s="34"/>
      <c r="IZ257" s="34"/>
      <c r="JA257" s="34"/>
      <c r="JB257" s="34"/>
      <c r="JC257" s="34"/>
      <c r="JD257" s="34"/>
      <c r="JE257" s="34"/>
      <c r="JF257" s="34"/>
      <c r="JG257" s="34"/>
      <c r="JH257" s="34"/>
      <c r="JI257" s="34"/>
      <c r="JJ257" s="34"/>
      <c r="JK257" s="34"/>
      <c r="JL257" s="34"/>
      <c r="JM257" s="34"/>
      <c r="JN257" s="34"/>
      <c r="JO257" s="34"/>
      <c r="JP257" s="34"/>
      <c r="JQ257" s="34"/>
      <c r="JR257" s="34"/>
      <c r="JS257" s="34"/>
      <c r="JT257" s="34"/>
      <c r="JU257" s="34"/>
      <c r="JV257" s="34"/>
      <c r="JW257" s="34"/>
      <c r="JX257" s="34"/>
      <c r="JY257" s="34"/>
      <c r="JZ257" s="34"/>
      <c r="KA257" s="34"/>
      <c r="KB257" s="34"/>
      <c r="KC257" s="34"/>
      <c r="KD257" s="34"/>
      <c r="KE257" s="34"/>
      <c r="KF257" s="34"/>
      <c r="KG257" s="34"/>
      <c r="KH257" s="34"/>
      <c r="KI257" s="34"/>
      <c r="KJ257" s="34"/>
      <c r="KK257" s="34"/>
      <c r="KL257" s="34"/>
      <c r="KM257" s="34"/>
      <c r="KN257" s="34"/>
      <c r="KO257" s="34"/>
      <c r="KP257" s="34"/>
      <c r="KQ257" s="34"/>
      <c r="KR257" s="34"/>
      <c r="KS257" s="34"/>
      <c r="KT257" s="34"/>
      <c r="KU257" s="34"/>
      <c r="KV257" s="34"/>
      <c r="KW257" s="34"/>
      <c r="KX257" s="34"/>
      <c r="KY257" s="34"/>
      <c r="KZ257" s="34"/>
      <c r="LA257" s="34"/>
      <c r="LB257" s="34"/>
      <c r="LC257" s="34"/>
      <c r="LD257" s="34"/>
      <c r="LE257" s="34"/>
      <c r="LF257" s="34"/>
      <c r="LG257" s="34"/>
      <c r="LH257" s="34"/>
      <c r="LI257" s="34"/>
      <c r="LJ257" s="34"/>
      <c r="LK257" s="34"/>
      <c r="LL257" s="34"/>
      <c r="LM257" s="34"/>
      <c r="LN257" s="34"/>
      <c r="LO257" s="34"/>
      <c r="LP257" s="34"/>
      <c r="LQ257" s="34"/>
      <c r="LR257" s="34"/>
      <c r="LS257" s="34"/>
      <c r="LT257" s="34"/>
      <c r="LU257" s="34"/>
      <c r="LV257" s="34"/>
      <c r="LW257" s="34"/>
      <c r="LX257" s="34"/>
      <c r="LY257" s="34"/>
      <c r="LZ257" s="34"/>
      <c r="MA257" s="34"/>
      <c r="MB257" s="34"/>
      <c r="MC257" s="34"/>
      <c r="MD257" s="34"/>
      <c r="ME257" s="34"/>
      <c r="MF257" s="34"/>
      <c r="MG257" s="34"/>
      <c r="MH257" s="34"/>
      <c r="MI257" s="34"/>
      <c r="MJ257" s="34"/>
      <c r="MK257" s="34"/>
      <c r="ML257" s="34"/>
      <c r="MM257" s="34"/>
      <c r="MN257" s="34"/>
      <c r="MO257" s="34"/>
      <c r="MP257" s="34"/>
      <c r="MQ257" s="34"/>
      <c r="MR257" s="34"/>
      <c r="MS257" s="34"/>
      <c r="MT257" s="34"/>
      <c r="MU257" s="34"/>
      <c r="MV257" s="34"/>
      <c r="MW257" s="34"/>
      <c r="MX257" s="34"/>
      <c r="MY257" s="34"/>
      <c r="MZ257" s="34"/>
      <c r="NA257" s="34"/>
      <c r="NB257" s="34"/>
      <c r="NC257" s="34"/>
      <c r="ND257" s="34"/>
      <c r="NE257" s="34"/>
      <c r="NF257" s="34"/>
      <c r="NG257" s="34"/>
      <c r="NH257" s="34"/>
      <c r="NI257" s="34"/>
      <c r="NJ257" s="34"/>
      <c r="NK257" s="34"/>
      <c r="NL257" s="34"/>
      <c r="NM257" s="34"/>
      <c r="NN257" s="34"/>
      <c r="NO257" s="34"/>
      <c r="NP257" s="34"/>
      <c r="NQ257" s="34"/>
      <c r="NR257" s="34"/>
      <c r="NS257" s="34"/>
      <c r="NT257" s="34"/>
      <c r="NU257" s="34"/>
      <c r="NV257" s="34"/>
      <c r="NW257" s="34"/>
      <c r="NX257" s="34"/>
      <c r="NY257" s="34"/>
      <c r="NZ257" s="34"/>
      <c r="OA257" s="34"/>
      <c r="OB257" s="34"/>
      <c r="OC257" s="34"/>
      <c r="OD257" s="34"/>
      <c r="OE257" s="34"/>
      <c r="OF257" s="34"/>
      <c r="OG257" s="34"/>
    </row>
    <row r="258" spans="1:397" s="35" customFormat="1">
      <c r="A258" s="36">
        <v>3073</v>
      </c>
      <c r="B258" s="37" t="s">
        <v>239</v>
      </c>
      <c r="C258" s="27">
        <v>838555</v>
      </c>
      <c r="D258" s="28">
        <v>8.1130000000000004E-4</v>
      </c>
      <c r="E258" s="27">
        <v>109400.57</v>
      </c>
      <c r="F258" s="63">
        <v>764007.46050000004</v>
      </c>
      <c r="G258" s="64">
        <v>873408.03050000011</v>
      </c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  <c r="FZ258" s="34"/>
      <c r="GA258" s="34"/>
      <c r="GB258" s="34"/>
      <c r="GC258" s="34"/>
      <c r="GD258" s="34"/>
      <c r="GE258" s="34"/>
      <c r="GF258" s="34"/>
      <c r="GG258" s="34"/>
      <c r="GH258" s="34"/>
      <c r="GI258" s="34"/>
      <c r="GJ258" s="34"/>
      <c r="GK258" s="34"/>
      <c r="GL258" s="34"/>
      <c r="GM258" s="34"/>
      <c r="GN258" s="34"/>
      <c r="GO258" s="34"/>
      <c r="GP258" s="34"/>
      <c r="GQ258" s="34"/>
      <c r="GR258" s="34"/>
      <c r="GS258" s="34"/>
      <c r="GT258" s="34"/>
      <c r="GU258" s="34"/>
      <c r="GV258" s="34"/>
      <c r="GW258" s="34"/>
      <c r="GX258" s="34"/>
      <c r="GY258" s="34"/>
      <c r="GZ258" s="34"/>
      <c r="HA258" s="34"/>
      <c r="HB258" s="34"/>
      <c r="HC258" s="34"/>
      <c r="HD258" s="34"/>
      <c r="HE258" s="34"/>
      <c r="HF258" s="34"/>
      <c r="HG258" s="34"/>
      <c r="HH258" s="34"/>
      <c r="HI258" s="34"/>
      <c r="HJ258" s="34"/>
      <c r="HK258" s="34"/>
      <c r="HL258" s="34"/>
      <c r="HM258" s="34"/>
      <c r="HN258" s="34"/>
      <c r="HO258" s="34"/>
      <c r="HP258" s="34"/>
      <c r="HQ258" s="34"/>
      <c r="HR258" s="34"/>
      <c r="HS258" s="34"/>
      <c r="HT258" s="34"/>
      <c r="HU258" s="34"/>
      <c r="HV258" s="34"/>
      <c r="HW258" s="34"/>
      <c r="HX258" s="34"/>
      <c r="HY258" s="34"/>
      <c r="HZ258" s="34"/>
      <c r="IA258" s="34"/>
      <c r="IB258" s="34"/>
      <c r="IC258" s="34"/>
      <c r="ID258" s="34"/>
      <c r="IE258" s="34"/>
      <c r="IF258" s="34"/>
      <c r="IG258" s="34"/>
      <c r="IH258" s="34"/>
      <c r="II258" s="34"/>
      <c r="IJ258" s="34"/>
      <c r="IK258" s="34"/>
      <c r="IL258" s="34"/>
      <c r="IM258" s="34"/>
      <c r="IN258" s="34"/>
      <c r="IO258" s="34"/>
      <c r="IP258" s="34"/>
      <c r="IQ258" s="34"/>
      <c r="IR258" s="34"/>
      <c r="IS258" s="34"/>
      <c r="IT258" s="34"/>
      <c r="IU258" s="34"/>
      <c r="IV258" s="34"/>
      <c r="IW258" s="34"/>
      <c r="IX258" s="34"/>
      <c r="IY258" s="34"/>
      <c r="IZ258" s="34"/>
      <c r="JA258" s="34"/>
      <c r="JB258" s="34"/>
      <c r="JC258" s="34"/>
      <c r="JD258" s="34"/>
      <c r="JE258" s="34"/>
      <c r="JF258" s="34"/>
      <c r="JG258" s="34"/>
      <c r="JH258" s="34"/>
      <c r="JI258" s="34"/>
      <c r="JJ258" s="34"/>
      <c r="JK258" s="34"/>
      <c r="JL258" s="34"/>
      <c r="JM258" s="34"/>
      <c r="JN258" s="34"/>
      <c r="JO258" s="34"/>
      <c r="JP258" s="34"/>
      <c r="JQ258" s="34"/>
      <c r="JR258" s="34"/>
      <c r="JS258" s="34"/>
      <c r="JT258" s="34"/>
      <c r="JU258" s="34"/>
      <c r="JV258" s="34"/>
      <c r="JW258" s="34"/>
      <c r="JX258" s="34"/>
      <c r="JY258" s="34"/>
      <c r="JZ258" s="34"/>
      <c r="KA258" s="34"/>
      <c r="KB258" s="34"/>
      <c r="KC258" s="34"/>
      <c r="KD258" s="34"/>
      <c r="KE258" s="34"/>
      <c r="KF258" s="34"/>
      <c r="KG258" s="34"/>
      <c r="KH258" s="34"/>
      <c r="KI258" s="34"/>
      <c r="KJ258" s="34"/>
      <c r="KK258" s="34"/>
      <c r="KL258" s="34"/>
      <c r="KM258" s="34"/>
      <c r="KN258" s="34"/>
      <c r="KO258" s="34"/>
      <c r="KP258" s="34"/>
      <c r="KQ258" s="34"/>
      <c r="KR258" s="34"/>
      <c r="KS258" s="34"/>
      <c r="KT258" s="34"/>
      <c r="KU258" s="34"/>
      <c r="KV258" s="34"/>
      <c r="KW258" s="34"/>
      <c r="KX258" s="34"/>
      <c r="KY258" s="34"/>
      <c r="KZ258" s="34"/>
      <c r="LA258" s="34"/>
      <c r="LB258" s="34"/>
      <c r="LC258" s="34"/>
      <c r="LD258" s="34"/>
      <c r="LE258" s="34"/>
      <c r="LF258" s="34"/>
      <c r="LG258" s="34"/>
      <c r="LH258" s="34"/>
      <c r="LI258" s="34"/>
      <c r="LJ258" s="34"/>
      <c r="LK258" s="34"/>
      <c r="LL258" s="34"/>
      <c r="LM258" s="34"/>
      <c r="LN258" s="34"/>
      <c r="LO258" s="34"/>
      <c r="LP258" s="34"/>
      <c r="LQ258" s="34"/>
      <c r="LR258" s="34"/>
      <c r="LS258" s="34"/>
      <c r="LT258" s="34"/>
      <c r="LU258" s="34"/>
      <c r="LV258" s="34"/>
      <c r="LW258" s="34"/>
      <c r="LX258" s="34"/>
      <c r="LY258" s="34"/>
      <c r="LZ258" s="34"/>
      <c r="MA258" s="34"/>
      <c r="MB258" s="34"/>
      <c r="MC258" s="34"/>
      <c r="MD258" s="34"/>
      <c r="ME258" s="34"/>
      <c r="MF258" s="34"/>
      <c r="MG258" s="34"/>
      <c r="MH258" s="34"/>
      <c r="MI258" s="34"/>
      <c r="MJ258" s="34"/>
      <c r="MK258" s="34"/>
      <c r="ML258" s="34"/>
      <c r="MM258" s="34"/>
      <c r="MN258" s="34"/>
      <c r="MO258" s="34"/>
      <c r="MP258" s="34"/>
      <c r="MQ258" s="34"/>
      <c r="MR258" s="34"/>
      <c r="MS258" s="34"/>
      <c r="MT258" s="34"/>
      <c r="MU258" s="34"/>
      <c r="MV258" s="34"/>
      <c r="MW258" s="34"/>
      <c r="MX258" s="34"/>
      <c r="MY258" s="34"/>
      <c r="MZ258" s="34"/>
      <c r="NA258" s="34"/>
      <c r="NB258" s="34"/>
      <c r="NC258" s="34"/>
      <c r="ND258" s="34"/>
      <c r="NE258" s="34"/>
      <c r="NF258" s="34"/>
      <c r="NG258" s="34"/>
      <c r="NH258" s="34"/>
      <c r="NI258" s="34"/>
      <c r="NJ258" s="34"/>
      <c r="NK258" s="34"/>
      <c r="NL258" s="34"/>
      <c r="NM258" s="34"/>
      <c r="NN258" s="34"/>
      <c r="NO258" s="34"/>
      <c r="NP258" s="34"/>
      <c r="NQ258" s="34"/>
      <c r="NR258" s="34"/>
      <c r="NS258" s="34"/>
      <c r="NT258" s="34"/>
      <c r="NU258" s="34"/>
      <c r="NV258" s="34"/>
      <c r="NW258" s="34"/>
      <c r="NX258" s="34"/>
      <c r="NY258" s="34"/>
      <c r="NZ258" s="34"/>
      <c r="OA258" s="34"/>
      <c r="OB258" s="34"/>
      <c r="OC258" s="34"/>
      <c r="OD258" s="34"/>
      <c r="OE258" s="34"/>
      <c r="OF258" s="34"/>
      <c r="OG258" s="34"/>
    </row>
    <row r="259" spans="1:397" s="35" customFormat="1">
      <c r="A259" s="36">
        <v>3074</v>
      </c>
      <c r="B259" s="37" t="s">
        <v>240</v>
      </c>
      <c r="C259" s="27">
        <v>726347</v>
      </c>
      <c r="D259" s="28">
        <v>7.1020000000000002E-4</v>
      </c>
      <c r="E259" s="27">
        <v>104392.84000000001</v>
      </c>
      <c r="F259" s="63">
        <v>661774.75170000002</v>
      </c>
      <c r="G259" s="64">
        <v>766167.59169999999</v>
      </c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  <c r="FZ259" s="34"/>
      <c r="GA259" s="34"/>
      <c r="GB259" s="34"/>
      <c r="GC259" s="34"/>
      <c r="GD259" s="34"/>
      <c r="GE259" s="34"/>
      <c r="GF259" s="34"/>
      <c r="GG259" s="34"/>
      <c r="GH259" s="34"/>
      <c r="GI259" s="34"/>
      <c r="GJ259" s="34"/>
      <c r="GK259" s="34"/>
      <c r="GL259" s="34"/>
      <c r="GM259" s="34"/>
      <c r="GN259" s="34"/>
      <c r="GO259" s="34"/>
      <c r="GP259" s="34"/>
      <c r="GQ259" s="34"/>
      <c r="GR259" s="34"/>
      <c r="GS259" s="34"/>
      <c r="GT259" s="34"/>
      <c r="GU259" s="34"/>
      <c r="GV259" s="34"/>
      <c r="GW259" s="34"/>
      <c r="GX259" s="34"/>
      <c r="GY259" s="34"/>
      <c r="GZ259" s="34"/>
      <c r="HA259" s="34"/>
      <c r="HB259" s="34"/>
      <c r="HC259" s="34"/>
      <c r="HD259" s="34"/>
      <c r="HE259" s="34"/>
      <c r="HF259" s="34"/>
      <c r="HG259" s="34"/>
      <c r="HH259" s="34"/>
      <c r="HI259" s="34"/>
      <c r="HJ259" s="34"/>
      <c r="HK259" s="34"/>
      <c r="HL259" s="34"/>
      <c r="HM259" s="34"/>
      <c r="HN259" s="34"/>
      <c r="HO259" s="34"/>
      <c r="HP259" s="34"/>
      <c r="HQ259" s="34"/>
      <c r="HR259" s="34"/>
      <c r="HS259" s="34"/>
      <c r="HT259" s="34"/>
      <c r="HU259" s="34"/>
      <c r="HV259" s="34"/>
      <c r="HW259" s="34"/>
      <c r="HX259" s="34"/>
      <c r="HY259" s="34"/>
      <c r="HZ259" s="34"/>
      <c r="IA259" s="34"/>
      <c r="IB259" s="34"/>
      <c r="IC259" s="34"/>
      <c r="ID259" s="34"/>
      <c r="IE259" s="34"/>
      <c r="IF259" s="34"/>
      <c r="IG259" s="34"/>
      <c r="IH259" s="34"/>
      <c r="II259" s="34"/>
      <c r="IJ259" s="34"/>
      <c r="IK259" s="34"/>
      <c r="IL259" s="34"/>
      <c r="IM259" s="34"/>
      <c r="IN259" s="34"/>
      <c r="IO259" s="34"/>
      <c r="IP259" s="34"/>
      <c r="IQ259" s="34"/>
      <c r="IR259" s="34"/>
      <c r="IS259" s="34"/>
      <c r="IT259" s="34"/>
      <c r="IU259" s="34"/>
      <c r="IV259" s="34"/>
      <c r="IW259" s="34"/>
      <c r="IX259" s="34"/>
      <c r="IY259" s="34"/>
      <c r="IZ259" s="34"/>
      <c r="JA259" s="34"/>
      <c r="JB259" s="34"/>
      <c r="JC259" s="34"/>
      <c r="JD259" s="34"/>
      <c r="JE259" s="34"/>
      <c r="JF259" s="34"/>
      <c r="JG259" s="34"/>
      <c r="JH259" s="34"/>
      <c r="JI259" s="34"/>
      <c r="JJ259" s="34"/>
      <c r="JK259" s="34"/>
      <c r="JL259" s="34"/>
      <c r="JM259" s="34"/>
      <c r="JN259" s="34"/>
      <c r="JO259" s="34"/>
      <c r="JP259" s="34"/>
      <c r="JQ259" s="34"/>
      <c r="JR259" s="34"/>
      <c r="JS259" s="34"/>
      <c r="JT259" s="34"/>
      <c r="JU259" s="34"/>
      <c r="JV259" s="34"/>
      <c r="JW259" s="34"/>
      <c r="JX259" s="34"/>
      <c r="JY259" s="34"/>
      <c r="JZ259" s="34"/>
      <c r="KA259" s="34"/>
      <c r="KB259" s="34"/>
      <c r="KC259" s="34"/>
      <c r="KD259" s="34"/>
      <c r="KE259" s="34"/>
      <c r="KF259" s="34"/>
      <c r="KG259" s="34"/>
      <c r="KH259" s="34"/>
      <c r="KI259" s="34"/>
      <c r="KJ259" s="34"/>
      <c r="KK259" s="34"/>
      <c r="KL259" s="34"/>
      <c r="KM259" s="34"/>
      <c r="KN259" s="34"/>
      <c r="KO259" s="34"/>
      <c r="KP259" s="34"/>
      <c r="KQ259" s="34"/>
      <c r="KR259" s="34"/>
      <c r="KS259" s="34"/>
      <c r="KT259" s="34"/>
      <c r="KU259" s="34"/>
      <c r="KV259" s="34"/>
      <c r="KW259" s="34"/>
      <c r="KX259" s="34"/>
      <c r="KY259" s="34"/>
      <c r="KZ259" s="34"/>
      <c r="LA259" s="34"/>
      <c r="LB259" s="34"/>
      <c r="LC259" s="34"/>
      <c r="LD259" s="34"/>
      <c r="LE259" s="34"/>
      <c r="LF259" s="34"/>
      <c r="LG259" s="34"/>
      <c r="LH259" s="34"/>
      <c r="LI259" s="34"/>
      <c r="LJ259" s="34"/>
      <c r="LK259" s="34"/>
      <c r="LL259" s="34"/>
      <c r="LM259" s="34"/>
      <c r="LN259" s="34"/>
      <c r="LO259" s="34"/>
      <c r="LP259" s="34"/>
      <c r="LQ259" s="34"/>
      <c r="LR259" s="34"/>
      <c r="LS259" s="34"/>
      <c r="LT259" s="34"/>
      <c r="LU259" s="34"/>
      <c r="LV259" s="34"/>
      <c r="LW259" s="34"/>
      <c r="LX259" s="34"/>
      <c r="LY259" s="34"/>
      <c r="LZ259" s="34"/>
      <c r="MA259" s="34"/>
      <c r="MB259" s="34"/>
      <c r="MC259" s="34"/>
      <c r="MD259" s="34"/>
      <c r="ME259" s="34"/>
      <c r="MF259" s="34"/>
      <c r="MG259" s="34"/>
      <c r="MH259" s="34"/>
      <c r="MI259" s="34"/>
      <c r="MJ259" s="34"/>
      <c r="MK259" s="34"/>
      <c r="ML259" s="34"/>
      <c r="MM259" s="34"/>
      <c r="MN259" s="34"/>
      <c r="MO259" s="34"/>
      <c r="MP259" s="34"/>
      <c r="MQ259" s="34"/>
      <c r="MR259" s="34"/>
      <c r="MS259" s="34"/>
      <c r="MT259" s="34"/>
      <c r="MU259" s="34"/>
      <c r="MV259" s="34"/>
      <c r="MW259" s="34"/>
      <c r="MX259" s="34"/>
      <c r="MY259" s="34"/>
      <c r="MZ259" s="34"/>
      <c r="NA259" s="34"/>
      <c r="NB259" s="34"/>
      <c r="NC259" s="34"/>
      <c r="ND259" s="34"/>
      <c r="NE259" s="34"/>
      <c r="NF259" s="34"/>
      <c r="NG259" s="34"/>
      <c r="NH259" s="34"/>
      <c r="NI259" s="34"/>
      <c r="NJ259" s="34"/>
      <c r="NK259" s="34"/>
      <c r="NL259" s="34"/>
      <c r="NM259" s="34"/>
      <c r="NN259" s="34"/>
      <c r="NO259" s="34"/>
      <c r="NP259" s="34"/>
      <c r="NQ259" s="34"/>
      <c r="NR259" s="34"/>
      <c r="NS259" s="34"/>
      <c r="NT259" s="34"/>
      <c r="NU259" s="34"/>
      <c r="NV259" s="34"/>
      <c r="NW259" s="34"/>
      <c r="NX259" s="34"/>
      <c r="NY259" s="34"/>
      <c r="NZ259" s="34"/>
      <c r="OA259" s="34"/>
      <c r="OB259" s="34"/>
      <c r="OC259" s="34"/>
      <c r="OD259" s="34"/>
      <c r="OE259" s="34"/>
      <c r="OF259" s="34"/>
      <c r="OG259" s="34"/>
    </row>
    <row r="260" spans="1:397" s="35" customFormat="1">
      <c r="A260" s="36">
        <v>3075</v>
      </c>
      <c r="B260" s="37" t="s">
        <v>241</v>
      </c>
      <c r="C260" s="27">
        <v>968521</v>
      </c>
      <c r="D260" s="28">
        <v>9.4700000000000003E-4</v>
      </c>
      <c r="E260" s="27">
        <v>131714.25</v>
      </c>
      <c r="F260" s="63">
        <v>882419.48310000007</v>
      </c>
      <c r="G260" s="64">
        <v>1014133.7331000001</v>
      </c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  <c r="FZ260" s="34"/>
      <c r="GA260" s="34"/>
      <c r="GB260" s="34"/>
      <c r="GC260" s="34"/>
      <c r="GD260" s="34"/>
      <c r="GE260" s="34"/>
      <c r="GF260" s="34"/>
      <c r="GG260" s="34"/>
      <c r="GH260" s="34"/>
      <c r="GI260" s="34"/>
      <c r="GJ260" s="34"/>
      <c r="GK260" s="34"/>
      <c r="GL260" s="34"/>
      <c r="GM260" s="34"/>
      <c r="GN260" s="34"/>
      <c r="GO260" s="34"/>
      <c r="GP260" s="34"/>
      <c r="GQ260" s="34"/>
      <c r="GR260" s="34"/>
      <c r="GS260" s="34"/>
      <c r="GT260" s="34"/>
      <c r="GU260" s="34"/>
      <c r="GV260" s="34"/>
      <c r="GW260" s="34"/>
      <c r="GX260" s="34"/>
      <c r="GY260" s="34"/>
      <c r="GZ260" s="34"/>
      <c r="HA260" s="34"/>
      <c r="HB260" s="34"/>
      <c r="HC260" s="34"/>
      <c r="HD260" s="34"/>
      <c r="HE260" s="34"/>
      <c r="HF260" s="34"/>
      <c r="HG260" s="34"/>
      <c r="HH260" s="34"/>
      <c r="HI260" s="34"/>
      <c r="HJ260" s="34"/>
      <c r="HK260" s="34"/>
      <c r="HL260" s="34"/>
      <c r="HM260" s="34"/>
      <c r="HN260" s="34"/>
      <c r="HO260" s="34"/>
      <c r="HP260" s="34"/>
      <c r="HQ260" s="34"/>
      <c r="HR260" s="34"/>
      <c r="HS260" s="34"/>
      <c r="HT260" s="34"/>
      <c r="HU260" s="34"/>
      <c r="HV260" s="34"/>
      <c r="HW260" s="34"/>
      <c r="HX260" s="34"/>
      <c r="HY260" s="34"/>
      <c r="HZ260" s="34"/>
      <c r="IA260" s="34"/>
      <c r="IB260" s="34"/>
      <c r="IC260" s="34"/>
      <c r="ID260" s="34"/>
      <c r="IE260" s="34"/>
      <c r="IF260" s="34"/>
      <c r="IG260" s="34"/>
      <c r="IH260" s="34"/>
      <c r="II260" s="34"/>
      <c r="IJ260" s="34"/>
      <c r="IK260" s="34"/>
      <c r="IL260" s="34"/>
      <c r="IM260" s="34"/>
      <c r="IN260" s="34"/>
      <c r="IO260" s="34"/>
      <c r="IP260" s="34"/>
      <c r="IQ260" s="34"/>
      <c r="IR260" s="34"/>
      <c r="IS260" s="34"/>
      <c r="IT260" s="34"/>
      <c r="IU260" s="34"/>
      <c r="IV260" s="34"/>
      <c r="IW260" s="34"/>
      <c r="IX260" s="34"/>
      <c r="IY260" s="34"/>
      <c r="IZ260" s="34"/>
      <c r="JA260" s="34"/>
      <c r="JB260" s="34"/>
      <c r="JC260" s="34"/>
      <c r="JD260" s="34"/>
      <c r="JE260" s="34"/>
      <c r="JF260" s="34"/>
      <c r="JG260" s="34"/>
      <c r="JH260" s="34"/>
      <c r="JI260" s="34"/>
      <c r="JJ260" s="34"/>
      <c r="JK260" s="34"/>
      <c r="JL260" s="34"/>
      <c r="JM260" s="34"/>
      <c r="JN260" s="34"/>
      <c r="JO260" s="34"/>
      <c r="JP260" s="34"/>
      <c r="JQ260" s="34"/>
      <c r="JR260" s="34"/>
      <c r="JS260" s="34"/>
      <c r="JT260" s="34"/>
      <c r="JU260" s="34"/>
      <c r="JV260" s="34"/>
      <c r="JW260" s="34"/>
      <c r="JX260" s="34"/>
      <c r="JY260" s="34"/>
      <c r="JZ260" s="34"/>
      <c r="KA260" s="34"/>
      <c r="KB260" s="34"/>
      <c r="KC260" s="34"/>
      <c r="KD260" s="34"/>
      <c r="KE260" s="34"/>
      <c r="KF260" s="34"/>
      <c r="KG260" s="34"/>
      <c r="KH260" s="34"/>
      <c r="KI260" s="34"/>
      <c r="KJ260" s="34"/>
      <c r="KK260" s="34"/>
      <c r="KL260" s="34"/>
      <c r="KM260" s="34"/>
      <c r="KN260" s="34"/>
      <c r="KO260" s="34"/>
      <c r="KP260" s="34"/>
      <c r="KQ260" s="34"/>
      <c r="KR260" s="34"/>
      <c r="KS260" s="34"/>
      <c r="KT260" s="34"/>
      <c r="KU260" s="34"/>
      <c r="KV260" s="34"/>
      <c r="KW260" s="34"/>
      <c r="KX260" s="34"/>
      <c r="KY260" s="34"/>
      <c r="KZ260" s="34"/>
      <c r="LA260" s="34"/>
      <c r="LB260" s="34"/>
      <c r="LC260" s="34"/>
      <c r="LD260" s="34"/>
      <c r="LE260" s="34"/>
      <c r="LF260" s="34"/>
      <c r="LG260" s="34"/>
      <c r="LH260" s="34"/>
      <c r="LI260" s="34"/>
      <c r="LJ260" s="34"/>
      <c r="LK260" s="34"/>
      <c r="LL260" s="34"/>
      <c r="LM260" s="34"/>
      <c r="LN260" s="34"/>
      <c r="LO260" s="34"/>
      <c r="LP260" s="34"/>
      <c r="LQ260" s="34"/>
      <c r="LR260" s="34"/>
      <c r="LS260" s="34"/>
      <c r="LT260" s="34"/>
      <c r="LU260" s="34"/>
      <c r="LV260" s="34"/>
      <c r="LW260" s="34"/>
      <c r="LX260" s="34"/>
      <c r="LY260" s="34"/>
      <c r="LZ260" s="34"/>
      <c r="MA260" s="34"/>
      <c r="MB260" s="34"/>
      <c r="MC260" s="34"/>
      <c r="MD260" s="34"/>
      <c r="ME260" s="34"/>
      <c r="MF260" s="34"/>
      <c r="MG260" s="34"/>
      <c r="MH260" s="34"/>
      <c r="MI260" s="34"/>
      <c r="MJ260" s="34"/>
      <c r="MK260" s="34"/>
      <c r="ML260" s="34"/>
      <c r="MM260" s="34"/>
      <c r="MN260" s="34"/>
      <c r="MO260" s="34"/>
      <c r="MP260" s="34"/>
      <c r="MQ260" s="34"/>
      <c r="MR260" s="34"/>
      <c r="MS260" s="34"/>
      <c r="MT260" s="34"/>
      <c r="MU260" s="34"/>
      <c r="MV260" s="34"/>
      <c r="MW260" s="34"/>
      <c r="MX260" s="34"/>
      <c r="MY260" s="34"/>
      <c r="MZ260" s="34"/>
      <c r="NA260" s="34"/>
      <c r="NB260" s="34"/>
      <c r="NC260" s="34"/>
      <c r="ND260" s="34"/>
      <c r="NE260" s="34"/>
      <c r="NF260" s="34"/>
      <c r="NG260" s="34"/>
      <c r="NH260" s="34"/>
      <c r="NI260" s="34"/>
      <c r="NJ260" s="34"/>
      <c r="NK260" s="34"/>
      <c r="NL260" s="34"/>
      <c r="NM260" s="34"/>
      <c r="NN260" s="34"/>
      <c r="NO260" s="34"/>
      <c r="NP260" s="34"/>
      <c r="NQ260" s="34"/>
      <c r="NR260" s="34"/>
      <c r="NS260" s="34"/>
      <c r="NT260" s="34"/>
      <c r="NU260" s="34"/>
      <c r="NV260" s="34"/>
      <c r="NW260" s="34"/>
      <c r="NX260" s="34"/>
      <c r="NY260" s="34"/>
      <c r="NZ260" s="34"/>
      <c r="OA260" s="34"/>
      <c r="OB260" s="34"/>
      <c r="OC260" s="34"/>
      <c r="OD260" s="34"/>
      <c r="OE260" s="34"/>
      <c r="OF260" s="34"/>
      <c r="OG260" s="34"/>
    </row>
    <row r="261" spans="1:397" s="35" customFormat="1">
      <c r="A261" s="36">
        <v>3076</v>
      </c>
      <c r="B261" s="37" t="s">
        <v>242</v>
      </c>
      <c r="C261" s="27">
        <v>254880</v>
      </c>
      <c r="D261" s="28">
        <v>2.4919999999999999E-4</v>
      </c>
      <c r="E261" s="27">
        <v>80504.290000000008</v>
      </c>
      <c r="F261" s="63">
        <v>232221.16800000001</v>
      </c>
      <c r="G261" s="64">
        <v>312725.45799999998</v>
      </c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  <c r="FZ261" s="34"/>
      <c r="GA261" s="34"/>
      <c r="GB261" s="34"/>
      <c r="GC261" s="34"/>
      <c r="GD261" s="34"/>
      <c r="GE261" s="34"/>
      <c r="GF261" s="34"/>
      <c r="GG261" s="34"/>
      <c r="GH261" s="34"/>
      <c r="GI261" s="34"/>
      <c r="GJ261" s="34"/>
      <c r="GK261" s="34"/>
      <c r="GL261" s="34"/>
      <c r="GM261" s="34"/>
      <c r="GN261" s="34"/>
      <c r="GO261" s="34"/>
      <c r="GP261" s="34"/>
      <c r="GQ261" s="34"/>
      <c r="GR261" s="34"/>
      <c r="GS261" s="34"/>
      <c r="GT261" s="34"/>
      <c r="GU261" s="34"/>
      <c r="GV261" s="34"/>
      <c r="GW261" s="34"/>
      <c r="GX261" s="34"/>
      <c r="GY261" s="34"/>
      <c r="GZ261" s="34"/>
      <c r="HA261" s="34"/>
      <c r="HB261" s="34"/>
      <c r="HC261" s="34"/>
      <c r="HD261" s="34"/>
      <c r="HE261" s="34"/>
      <c r="HF261" s="34"/>
      <c r="HG261" s="34"/>
      <c r="HH261" s="34"/>
      <c r="HI261" s="34"/>
      <c r="HJ261" s="34"/>
      <c r="HK261" s="34"/>
      <c r="HL261" s="34"/>
      <c r="HM261" s="34"/>
      <c r="HN261" s="34"/>
      <c r="HO261" s="34"/>
      <c r="HP261" s="34"/>
      <c r="HQ261" s="34"/>
      <c r="HR261" s="34"/>
      <c r="HS261" s="34"/>
      <c r="HT261" s="34"/>
      <c r="HU261" s="34"/>
      <c r="HV261" s="34"/>
      <c r="HW261" s="34"/>
      <c r="HX261" s="34"/>
      <c r="HY261" s="34"/>
      <c r="HZ261" s="34"/>
      <c r="IA261" s="34"/>
      <c r="IB261" s="34"/>
      <c r="IC261" s="34"/>
      <c r="ID261" s="34"/>
      <c r="IE261" s="34"/>
      <c r="IF261" s="34"/>
      <c r="IG261" s="34"/>
      <c r="IH261" s="34"/>
      <c r="II261" s="34"/>
      <c r="IJ261" s="34"/>
      <c r="IK261" s="34"/>
      <c r="IL261" s="34"/>
      <c r="IM261" s="34"/>
      <c r="IN261" s="34"/>
      <c r="IO261" s="34"/>
      <c r="IP261" s="34"/>
      <c r="IQ261" s="34"/>
      <c r="IR261" s="34"/>
      <c r="IS261" s="34"/>
      <c r="IT261" s="34"/>
      <c r="IU261" s="34"/>
      <c r="IV261" s="34"/>
      <c r="IW261" s="34"/>
      <c r="IX261" s="34"/>
      <c r="IY261" s="34"/>
      <c r="IZ261" s="34"/>
      <c r="JA261" s="34"/>
      <c r="JB261" s="34"/>
      <c r="JC261" s="34"/>
      <c r="JD261" s="34"/>
      <c r="JE261" s="34"/>
      <c r="JF261" s="34"/>
      <c r="JG261" s="34"/>
      <c r="JH261" s="34"/>
      <c r="JI261" s="34"/>
      <c r="JJ261" s="34"/>
      <c r="JK261" s="34"/>
      <c r="JL261" s="34"/>
      <c r="JM261" s="34"/>
      <c r="JN261" s="34"/>
      <c r="JO261" s="34"/>
      <c r="JP261" s="34"/>
      <c r="JQ261" s="34"/>
      <c r="JR261" s="34"/>
      <c r="JS261" s="34"/>
      <c r="JT261" s="34"/>
      <c r="JU261" s="34"/>
      <c r="JV261" s="34"/>
      <c r="JW261" s="34"/>
      <c r="JX261" s="34"/>
      <c r="JY261" s="34"/>
      <c r="JZ261" s="34"/>
      <c r="KA261" s="34"/>
      <c r="KB261" s="34"/>
      <c r="KC261" s="34"/>
      <c r="KD261" s="34"/>
      <c r="KE261" s="34"/>
      <c r="KF261" s="34"/>
      <c r="KG261" s="34"/>
      <c r="KH261" s="34"/>
      <c r="KI261" s="34"/>
      <c r="KJ261" s="34"/>
      <c r="KK261" s="34"/>
      <c r="KL261" s="34"/>
      <c r="KM261" s="34"/>
      <c r="KN261" s="34"/>
      <c r="KO261" s="34"/>
      <c r="KP261" s="34"/>
      <c r="KQ261" s="34"/>
      <c r="KR261" s="34"/>
      <c r="KS261" s="34"/>
      <c r="KT261" s="34"/>
      <c r="KU261" s="34"/>
      <c r="KV261" s="34"/>
      <c r="KW261" s="34"/>
      <c r="KX261" s="34"/>
      <c r="KY261" s="34"/>
      <c r="KZ261" s="34"/>
      <c r="LA261" s="34"/>
      <c r="LB261" s="34"/>
      <c r="LC261" s="34"/>
      <c r="LD261" s="34"/>
      <c r="LE261" s="34"/>
      <c r="LF261" s="34"/>
      <c r="LG261" s="34"/>
      <c r="LH261" s="34"/>
      <c r="LI261" s="34"/>
      <c r="LJ261" s="34"/>
      <c r="LK261" s="34"/>
      <c r="LL261" s="34"/>
      <c r="LM261" s="34"/>
      <c r="LN261" s="34"/>
      <c r="LO261" s="34"/>
      <c r="LP261" s="34"/>
      <c r="LQ261" s="34"/>
      <c r="LR261" s="34"/>
      <c r="LS261" s="34"/>
      <c r="LT261" s="34"/>
      <c r="LU261" s="34"/>
      <c r="LV261" s="34"/>
      <c r="LW261" s="34"/>
      <c r="LX261" s="34"/>
      <c r="LY261" s="34"/>
      <c r="LZ261" s="34"/>
      <c r="MA261" s="34"/>
      <c r="MB261" s="34"/>
      <c r="MC261" s="34"/>
      <c r="MD261" s="34"/>
      <c r="ME261" s="34"/>
      <c r="MF261" s="34"/>
      <c r="MG261" s="34"/>
      <c r="MH261" s="34"/>
      <c r="MI261" s="34"/>
      <c r="MJ261" s="34"/>
      <c r="MK261" s="34"/>
      <c r="ML261" s="34"/>
      <c r="MM261" s="34"/>
      <c r="MN261" s="34"/>
      <c r="MO261" s="34"/>
      <c r="MP261" s="34"/>
      <c r="MQ261" s="34"/>
      <c r="MR261" s="34"/>
      <c r="MS261" s="34"/>
      <c r="MT261" s="34"/>
      <c r="MU261" s="34"/>
      <c r="MV261" s="34"/>
      <c r="MW261" s="34"/>
      <c r="MX261" s="34"/>
      <c r="MY261" s="34"/>
      <c r="MZ261" s="34"/>
      <c r="NA261" s="34"/>
      <c r="NB261" s="34"/>
      <c r="NC261" s="34"/>
      <c r="ND261" s="34"/>
      <c r="NE261" s="34"/>
      <c r="NF261" s="34"/>
      <c r="NG261" s="34"/>
      <c r="NH261" s="34"/>
      <c r="NI261" s="34"/>
      <c r="NJ261" s="34"/>
      <c r="NK261" s="34"/>
      <c r="NL261" s="34"/>
      <c r="NM261" s="34"/>
      <c r="NN261" s="34"/>
      <c r="NO261" s="34"/>
      <c r="NP261" s="34"/>
      <c r="NQ261" s="34"/>
      <c r="NR261" s="34"/>
      <c r="NS261" s="34"/>
      <c r="NT261" s="34"/>
      <c r="NU261" s="34"/>
      <c r="NV261" s="34"/>
      <c r="NW261" s="34"/>
      <c r="NX261" s="34"/>
      <c r="NY261" s="34"/>
      <c r="NZ261" s="34"/>
      <c r="OA261" s="34"/>
      <c r="OB261" s="34"/>
      <c r="OC261" s="34"/>
      <c r="OD261" s="34"/>
      <c r="OE261" s="34"/>
      <c r="OF261" s="34"/>
      <c r="OG261" s="34"/>
    </row>
    <row r="262" spans="1:397" s="35" customFormat="1">
      <c r="A262" s="36">
        <v>3077</v>
      </c>
      <c r="B262" s="37" t="s">
        <v>243</v>
      </c>
      <c r="C262" s="27">
        <v>131028</v>
      </c>
      <c r="D262" s="28">
        <v>1.281E-4</v>
      </c>
      <c r="E262" s="27">
        <v>29957.64</v>
      </c>
      <c r="F262" s="63">
        <v>119379.61080000001</v>
      </c>
      <c r="G262" s="64">
        <v>149337.25080000001</v>
      </c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  <c r="FZ262" s="34"/>
      <c r="GA262" s="34"/>
      <c r="GB262" s="34"/>
      <c r="GC262" s="34"/>
      <c r="GD262" s="34"/>
      <c r="GE262" s="34"/>
      <c r="GF262" s="34"/>
      <c r="GG262" s="34"/>
      <c r="GH262" s="34"/>
      <c r="GI262" s="34"/>
      <c r="GJ262" s="34"/>
      <c r="GK262" s="34"/>
      <c r="GL262" s="34"/>
      <c r="GM262" s="34"/>
      <c r="GN262" s="34"/>
      <c r="GO262" s="34"/>
      <c r="GP262" s="34"/>
      <c r="GQ262" s="34"/>
      <c r="GR262" s="34"/>
      <c r="GS262" s="34"/>
      <c r="GT262" s="34"/>
      <c r="GU262" s="34"/>
      <c r="GV262" s="34"/>
      <c r="GW262" s="34"/>
      <c r="GX262" s="34"/>
      <c r="GY262" s="34"/>
      <c r="GZ262" s="34"/>
      <c r="HA262" s="34"/>
      <c r="HB262" s="34"/>
      <c r="HC262" s="34"/>
      <c r="HD262" s="34"/>
      <c r="HE262" s="34"/>
      <c r="HF262" s="34"/>
      <c r="HG262" s="34"/>
      <c r="HH262" s="34"/>
      <c r="HI262" s="34"/>
      <c r="HJ262" s="34"/>
      <c r="HK262" s="34"/>
      <c r="HL262" s="34"/>
      <c r="HM262" s="34"/>
      <c r="HN262" s="34"/>
      <c r="HO262" s="34"/>
      <c r="HP262" s="34"/>
      <c r="HQ262" s="34"/>
      <c r="HR262" s="34"/>
      <c r="HS262" s="34"/>
      <c r="HT262" s="34"/>
      <c r="HU262" s="34"/>
      <c r="HV262" s="34"/>
      <c r="HW262" s="34"/>
      <c r="HX262" s="34"/>
      <c r="HY262" s="34"/>
      <c r="HZ262" s="34"/>
      <c r="IA262" s="34"/>
      <c r="IB262" s="34"/>
      <c r="IC262" s="34"/>
      <c r="ID262" s="34"/>
      <c r="IE262" s="34"/>
      <c r="IF262" s="34"/>
      <c r="IG262" s="34"/>
      <c r="IH262" s="34"/>
      <c r="II262" s="34"/>
      <c r="IJ262" s="34"/>
      <c r="IK262" s="34"/>
      <c r="IL262" s="34"/>
      <c r="IM262" s="34"/>
      <c r="IN262" s="34"/>
      <c r="IO262" s="34"/>
      <c r="IP262" s="34"/>
      <c r="IQ262" s="34"/>
      <c r="IR262" s="34"/>
      <c r="IS262" s="34"/>
      <c r="IT262" s="34"/>
      <c r="IU262" s="34"/>
      <c r="IV262" s="34"/>
      <c r="IW262" s="34"/>
      <c r="IX262" s="34"/>
      <c r="IY262" s="34"/>
      <c r="IZ262" s="34"/>
      <c r="JA262" s="34"/>
      <c r="JB262" s="34"/>
      <c r="JC262" s="34"/>
      <c r="JD262" s="34"/>
      <c r="JE262" s="34"/>
      <c r="JF262" s="34"/>
      <c r="JG262" s="34"/>
      <c r="JH262" s="34"/>
      <c r="JI262" s="34"/>
      <c r="JJ262" s="34"/>
      <c r="JK262" s="34"/>
      <c r="JL262" s="34"/>
      <c r="JM262" s="34"/>
      <c r="JN262" s="34"/>
      <c r="JO262" s="34"/>
      <c r="JP262" s="34"/>
      <c r="JQ262" s="34"/>
      <c r="JR262" s="34"/>
      <c r="JS262" s="34"/>
      <c r="JT262" s="34"/>
      <c r="JU262" s="34"/>
      <c r="JV262" s="34"/>
      <c r="JW262" s="34"/>
      <c r="JX262" s="34"/>
      <c r="JY262" s="34"/>
      <c r="JZ262" s="34"/>
      <c r="KA262" s="34"/>
      <c r="KB262" s="34"/>
      <c r="KC262" s="34"/>
      <c r="KD262" s="34"/>
      <c r="KE262" s="34"/>
      <c r="KF262" s="34"/>
      <c r="KG262" s="34"/>
      <c r="KH262" s="34"/>
      <c r="KI262" s="34"/>
      <c r="KJ262" s="34"/>
      <c r="KK262" s="34"/>
      <c r="KL262" s="34"/>
      <c r="KM262" s="34"/>
      <c r="KN262" s="34"/>
      <c r="KO262" s="34"/>
      <c r="KP262" s="34"/>
      <c r="KQ262" s="34"/>
      <c r="KR262" s="34"/>
      <c r="KS262" s="34"/>
      <c r="KT262" s="34"/>
      <c r="KU262" s="34"/>
      <c r="KV262" s="34"/>
      <c r="KW262" s="34"/>
      <c r="KX262" s="34"/>
      <c r="KY262" s="34"/>
      <c r="KZ262" s="34"/>
      <c r="LA262" s="34"/>
      <c r="LB262" s="34"/>
      <c r="LC262" s="34"/>
      <c r="LD262" s="34"/>
      <c r="LE262" s="34"/>
      <c r="LF262" s="34"/>
      <c r="LG262" s="34"/>
      <c r="LH262" s="34"/>
      <c r="LI262" s="34"/>
      <c r="LJ262" s="34"/>
      <c r="LK262" s="34"/>
      <c r="LL262" s="34"/>
      <c r="LM262" s="34"/>
      <c r="LN262" s="34"/>
      <c r="LO262" s="34"/>
      <c r="LP262" s="34"/>
      <c r="LQ262" s="34"/>
      <c r="LR262" s="34"/>
      <c r="LS262" s="34"/>
      <c r="LT262" s="34"/>
      <c r="LU262" s="34"/>
      <c r="LV262" s="34"/>
      <c r="LW262" s="34"/>
      <c r="LX262" s="34"/>
      <c r="LY262" s="34"/>
      <c r="LZ262" s="34"/>
      <c r="MA262" s="34"/>
      <c r="MB262" s="34"/>
      <c r="MC262" s="34"/>
      <c r="MD262" s="34"/>
      <c r="ME262" s="34"/>
      <c r="MF262" s="34"/>
      <c r="MG262" s="34"/>
      <c r="MH262" s="34"/>
      <c r="MI262" s="34"/>
      <c r="MJ262" s="34"/>
      <c r="MK262" s="34"/>
      <c r="ML262" s="34"/>
      <c r="MM262" s="34"/>
      <c r="MN262" s="34"/>
      <c r="MO262" s="34"/>
      <c r="MP262" s="34"/>
      <c r="MQ262" s="34"/>
      <c r="MR262" s="34"/>
      <c r="MS262" s="34"/>
      <c r="MT262" s="34"/>
      <c r="MU262" s="34"/>
      <c r="MV262" s="34"/>
      <c r="MW262" s="34"/>
      <c r="MX262" s="34"/>
      <c r="MY262" s="34"/>
      <c r="MZ262" s="34"/>
      <c r="NA262" s="34"/>
      <c r="NB262" s="34"/>
      <c r="NC262" s="34"/>
      <c r="ND262" s="34"/>
      <c r="NE262" s="34"/>
      <c r="NF262" s="34"/>
      <c r="NG262" s="34"/>
      <c r="NH262" s="34"/>
      <c r="NI262" s="34"/>
      <c r="NJ262" s="34"/>
      <c r="NK262" s="34"/>
      <c r="NL262" s="34"/>
      <c r="NM262" s="34"/>
      <c r="NN262" s="34"/>
      <c r="NO262" s="34"/>
      <c r="NP262" s="34"/>
      <c r="NQ262" s="34"/>
      <c r="NR262" s="34"/>
      <c r="NS262" s="34"/>
      <c r="NT262" s="34"/>
      <c r="NU262" s="34"/>
      <c r="NV262" s="34"/>
      <c r="NW262" s="34"/>
      <c r="NX262" s="34"/>
      <c r="NY262" s="34"/>
      <c r="NZ262" s="34"/>
      <c r="OA262" s="34"/>
      <c r="OB262" s="34"/>
      <c r="OC262" s="34"/>
      <c r="OD262" s="34"/>
      <c r="OE262" s="34"/>
      <c r="OF262" s="34"/>
      <c r="OG262" s="34"/>
    </row>
    <row r="263" spans="1:397" s="35" customFormat="1">
      <c r="A263" s="36">
        <v>3078</v>
      </c>
      <c r="B263" s="37" t="s">
        <v>244</v>
      </c>
      <c r="C263" s="27">
        <v>581712</v>
      </c>
      <c r="D263" s="28">
        <v>5.6879999999999995E-4</v>
      </c>
      <c r="E263" s="27">
        <v>156500.18</v>
      </c>
      <c r="F263" s="63">
        <v>529997.80319999997</v>
      </c>
      <c r="G263" s="64">
        <v>686497.9831999999</v>
      </c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  <c r="FZ263" s="34"/>
      <c r="GA263" s="34"/>
      <c r="GB263" s="34"/>
      <c r="GC263" s="34"/>
      <c r="GD263" s="34"/>
      <c r="GE263" s="34"/>
      <c r="GF263" s="34"/>
      <c r="GG263" s="34"/>
      <c r="GH263" s="34"/>
      <c r="GI263" s="34"/>
      <c r="GJ263" s="34"/>
      <c r="GK263" s="34"/>
      <c r="GL263" s="34"/>
      <c r="GM263" s="34"/>
      <c r="GN263" s="34"/>
      <c r="GO263" s="34"/>
      <c r="GP263" s="34"/>
      <c r="GQ263" s="34"/>
      <c r="GR263" s="34"/>
      <c r="GS263" s="34"/>
      <c r="GT263" s="34"/>
      <c r="GU263" s="34"/>
      <c r="GV263" s="34"/>
      <c r="GW263" s="34"/>
      <c r="GX263" s="34"/>
      <c r="GY263" s="34"/>
      <c r="GZ263" s="34"/>
      <c r="HA263" s="34"/>
      <c r="HB263" s="34"/>
      <c r="HC263" s="34"/>
      <c r="HD263" s="34"/>
      <c r="HE263" s="34"/>
      <c r="HF263" s="34"/>
      <c r="HG263" s="34"/>
      <c r="HH263" s="34"/>
      <c r="HI263" s="34"/>
      <c r="HJ263" s="34"/>
      <c r="HK263" s="34"/>
      <c r="HL263" s="34"/>
      <c r="HM263" s="34"/>
      <c r="HN263" s="34"/>
      <c r="HO263" s="34"/>
      <c r="HP263" s="34"/>
      <c r="HQ263" s="34"/>
      <c r="HR263" s="34"/>
      <c r="HS263" s="34"/>
      <c r="HT263" s="34"/>
      <c r="HU263" s="34"/>
      <c r="HV263" s="34"/>
      <c r="HW263" s="34"/>
      <c r="HX263" s="34"/>
      <c r="HY263" s="34"/>
      <c r="HZ263" s="34"/>
      <c r="IA263" s="34"/>
      <c r="IB263" s="34"/>
      <c r="IC263" s="34"/>
      <c r="ID263" s="34"/>
      <c r="IE263" s="34"/>
      <c r="IF263" s="34"/>
      <c r="IG263" s="34"/>
      <c r="IH263" s="34"/>
      <c r="II263" s="34"/>
      <c r="IJ263" s="34"/>
      <c r="IK263" s="34"/>
      <c r="IL263" s="34"/>
      <c r="IM263" s="34"/>
      <c r="IN263" s="34"/>
      <c r="IO263" s="34"/>
      <c r="IP263" s="34"/>
      <c r="IQ263" s="34"/>
      <c r="IR263" s="34"/>
      <c r="IS263" s="34"/>
      <c r="IT263" s="34"/>
      <c r="IU263" s="34"/>
      <c r="IV263" s="34"/>
      <c r="IW263" s="34"/>
      <c r="IX263" s="34"/>
      <c r="IY263" s="34"/>
      <c r="IZ263" s="34"/>
      <c r="JA263" s="34"/>
      <c r="JB263" s="34"/>
      <c r="JC263" s="34"/>
      <c r="JD263" s="34"/>
      <c r="JE263" s="34"/>
      <c r="JF263" s="34"/>
      <c r="JG263" s="34"/>
      <c r="JH263" s="34"/>
      <c r="JI263" s="34"/>
      <c r="JJ263" s="34"/>
      <c r="JK263" s="34"/>
      <c r="JL263" s="34"/>
      <c r="JM263" s="34"/>
      <c r="JN263" s="34"/>
      <c r="JO263" s="34"/>
      <c r="JP263" s="34"/>
      <c r="JQ263" s="34"/>
      <c r="JR263" s="34"/>
      <c r="JS263" s="34"/>
      <c r="JT263" s="34"/>
      <c r="JU263" s="34"/>
      <c r="JV263" s="34"/>
      <c r="JW263" s="34"/>
      <c r="JX263" s="34"/>
      <c r="JY263" s="34"/>
      <c r="JZ263" s="34"/>
      <c r="KA263" s="34"/>
      <c r="KB263" s="34"/>
      <c r="KC263" s="34"/>
      <c r="KD263" s="34"/>
      <c r="KE263" s="34"/>
      <c r="KF263" s="34"/>
      <c r="KG263" s="34"/>
      <c r="KH263" s="34"/>
      <c r="KI263" s="34"/>
      <c r="KJ263" s="34"/>
      <c r="KK263" s="34"/>
      <c r="KL263" s="34"/>
      <c r="KM263" s="34"/>
      <c r="KN263" s="34"/>
      <c r="KO263" s="34"/>
      <c r="KP263" s="34"/>
      <c r="KQ263" s="34"/>
      <c r="KR263" s="34"/>
      <c r="KS263" s="34"/>
      <c r="KT263" s="34"/>
      <c r="KU263" s="34"/>
      <c r="KV263" s="34"/>
      <c r="KW263" s="34"/>
      <c r="KX263" s="34"/>
      <c r="KY263" s="34"/>
      <c r="KZ263" s="34"/>
      <c r="LA263" s="34"/>
      <c r="LB263" s="34"/>
      <c r="LC263" s="34"/>
      <c r="LD263" s="34"/>
      <c r="LE263" s="34"/>
      <c r="LF263" s="34"/>
      <c r="LG263" s="34"/>
      <c r="LH263" s="34"/>
      <c r="LI263" s="34"/>
      <c r="LJ263" s="34"/>
      <c r="LK263" s="34"/>
      <c r="LL263" s="34"/>
      <c r="LM263" s="34"/>
      <c r="LN263" s="34"/>
      <c r="LO263" s="34"/>
      <c r="LP263" s="34"/>
      <c r="LQ263" s="34"/>
      <c r="LR263" s="34"/>
      <c r="LS263" s="34"/>
      <c r="LT263" s="34"/>
      <c r="LU263" s="34"/>
      <c r="LV263" s="34"/>
      <c r="LW263" s="34"/>
      <c r="LX263" s="34"/>
      <c r="LY263" s="34"/>
      <c r="LZ263" s="34"/>
      <c r="MA263" s="34"/>
      <c r="MB263" s="34"/>
      <c r="MC263" s="34"/>
      <c r="MD263" s="34"/>
      <c r="ME263" s="34"/>
      <c r="MF263" s="34"/>
      <c r="MG263" s="34"/>
      <c r="MH263" s="34"/>
      <c r="MI263" s="34"/>
      <c r="MJ263" s="34"/>
      <c r="MK263" s="34"/>
      <c r="ML263" s="34"/>
      <c r="MM263" s="34"/>
      <c r="MN263" s="34"/>
      <c r="MO263" s="34"/>
      <c r="MP263" s="34"/>
      <c r="MQ263" s="34"/>
      <c r="MR263" s="34"/>
      <c r="MS263" s="34"/>
      <c r="MT263" s="34"/>
      <c r="MU263" s="34"/>
      <c r="MV263" s="34"/>
      <c r="MW263" s="34"/>
      <c r="MX263" s="34"/>
      <c r="MY263" s="34"/>
      <c r="MZ263" s="34"/>
      <c r="NA263" s="34"/>
      <c r="NB263" s="34"/>
      <c r="NC263" s="34"/>
      <c r="ND263" s="34"/>
      <c r="NE263" s="34"/>
      <c r="NF263" s="34"/>
      <c r="NG263" s="34"/>
      <c r="NH263" s="34"/>
      <c r="NI263" s="34"/>
      <c r="NJ263" s="34"/>
      <c r="NK263" s="34"/>
      <c r="NL263" s="34"/>
      <c r="NM263" s="34"/>
      <c r="NN263" s="34"/>
      <c r="NO263" s="34"/>
      <c r="NP263" s="34"/>
      <c r="NQ263" s="34"/>
      <c r="NR263" s="34"/>
      <c r="NS263" s="34"/>
      <c r="NT263" s="34"/>
      <c r="NU263" s="34"/>
      <c r="NV263" s="34"/>
      <c r="NW263" s="34"/>
      <c r="NX263" s="34"/>
      <c r="NY263" s="34"/>
      <c r="NZ263" s="34"/>
      <c r="OA263" s="34"/>
      <c r="OB263" s="34"/>
      <c r="OC263" s="34"/>
      <c r="OD263" s="34"/>
      <c r="OE263" s="34"/>
      <c r="OF263" s="34"/>
      <c r="OG263" s="34"/>
    </row>
    <row r="264" spans="1:397" s="35" customFormat="1">
      <c r="A264" s="36">
        <v>3079</v>
      </c>
      <c r="B264" s="37" t="s">
        <v>245</v>
      </c>
      <c r="C264" s="27">
        <v>213492</v>
      </c>
      <c r="D264" s="28">
        <v>2.087E-4</v>
      </c>
      <c r="E264" s="27">
        <v>29136.559999999998</v>
      </c>
      <c r="F264" s="63">
        <v>194512.5612</v>
      </c>
      <c r="G264" s="64">
        <v>223649.12119999999</v>
      </c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  <c r="FZ264" s="34"/>
      <c r="GA264" s="34"/>
      <c r="GB264" s="34"/>
      <c r="GC264" s="34"/>
      <c r="GD264" s="34"/>
      <c r="GE264" s="34"/>
      <c r="GF264" s="34"/>
      <c r="GG264" s="34"/>
      <c r="GH264" s="34"/>
      <c r="GI264" s="34"/>
      <c r="GJ264" s="34"/>
      <c r="GK264" s="34"/>
      <c r="GL264" s="34"/>
      <c r="GM264" s="34"/>
      <c r="GN264" s="34"/>
      <c r="GO264" s="34"/>
      <c r="GP264" s="34"/>
      <c r="GQ264" s="34"/>
      <c r="GR264" s="34"/>
      <c r="GS264" s="34"/>
      <c r="GT264" s="34"/>
      <c r="GU264" s="34"/>
      <c r="GV264" s="34"/>
      <c r="GW264" s="34"/>
      <c r="GX264" s="34"/>
      <c r="GY264" s="34"/>
      <c r="GZ264" s="34"/>
      <c r="HA264" s="34"/>
      <c r="HB264" s="34"/>
      <c r="HC264" s="34"/>
      <c r="HD264" s="34"/>
      <c r="HE264" s="34"/>
      <c r="HF264" s="34"/>
      <c r="HG264" s="34"/>
      <c r="HH264" s="34"/>
      <c r="HI264" s="34"/>
      <c r="HJ264" s="34"/>
      <c r="HK264" s="34"/>
      <c r="HL264" s="34"/>
      <c r="HM264" s="34"/>
      <c r="HN264" s="34"/>
      <c r="HO264" s="34"/>
      <c r="HP264" s="34"/>
      <c r="HQ264" s="34"/>
      <c r="HR264" s="34"/>
      <c r="HS264" s="34"/>
      <c r="HT264" s="34"/>
      <c r="HU264" s="34"/>
      <c r="HV264" s="34"/>
      <c r="HW264" s="34"/>
      <c r="HX264" s="34"/>
      <c r="HY264" s="34"/>
      <c r="HZ264" s="34"/>
      <c r="IA264" s="34"/>
      <c r="IB264" s="34"/>
      <c r="IC264" s="34"/>
      <c r="ID264" s="34"/>
      <c r="IE264" s="34"/>
      <c r="IF264" s="34"/>
      <c r="IG264" s="34"/>
      <c r="IH264" s="34"/>
      <c r="II264" s="34"/>
      <c r="IJ264" s="34"/>
      <c r="IK264" s="34"/>
      <c r="IL264" s="34"/>
      <c r="IM264" s="34"/>
      <c r="IN264" s="34"/>
      <c r="IO264" s="34"/>
      <c r="IP264" s="34"/>
      <c r="IQ264" s="34"/>
      <c r="IR264" s="34"/>
      <c r="IS264" s="34"/>
      <c r="IT264" s="34"/>
      <c r="IU264" s="34"/>
      <c r="IV264" s="34"/>
      <c r="IW264" s="34"/>
      <c r="IX264" s="34"/>
      <c r="IY264" s="34"/>
      <c r="IZ264" s="34"/>
      <c r="JA264" s="34"/>
      <c r="JB264" s="34"/>
      <c r="JC264" s="34"/>
      <c r="JD264" s="34"/>
      <c r="JE264" s="34"/>
      <c r="JF264" s="34"/>
      <c r="JG264" s="34"/>
      <c r="JH264" s="34"/>
      <c r="JI264" s="34"/>
      <c r="JJ264" s="34"/>
      <c r="JK264" s="34"/>
      <c r="JL264" s="34"/>
      <c r="JM264" s="34"/>
      <c r="JN264" s="34"/>
      <c r="JO264" s="34"/>
      <c r="JP264" s="34"/>
      <c r="JQ264" s="34"/>
      <c r="JR264" s="34"/>
      <c r="JS264" s="34"/>
      <c r="JT264" s="34"/>
      <c r="JU264" s="34"/>
      <c r="JV264" s="34"/>
      <c r="JW264" s="34"/>
      <c r="JX264" s="34"/>
      <c r="JY264" s="34"/>
      <c r="JZ264" s="34"/>
      <c r="KA264" s="34"/>
      <c r="KB264" s="34"/>
      <c r="KC264" s="34"/>
      <c r="KD264" s="34"/>
      <c r="KE264" s="34"/>
      <c r="KF264" s="34"/>
      <c r="KG264" s="34"/>
      <c r="KH264" s="34"/>
      <c r="KI264" s="34"/>
      <c r="KJ264" s="34"/>
      <c r="KK264" s="34"/>
      <c r="KL264" s="34"/>
      <c r="KM264" s="34"/>
      <c r="KN264" s="34"/>
      <c r="KO264" s="34"/>
      <c r="KP264" s="34"/>
      <c r="KQ264" s="34"/>
      <c r="KR264" s="34"/>
      <c r="KS264" s="34"/>
      <c r="KT264" s="34"/>
      <c r="KU264" s="34"/>
      <c r="KV264" s="34"/>
      <c r="KW264" s="34"/>
      <c r="KX264" s="34"/>
      <c r="KY264" s="34"/>
      <c r="KZ264" s="34"/>
      <c r="LA264" s="34"/>
      <c r="LB264" s="34"/>
      <c r="LC264" s="34"/>
      <c r="LD264" s="34"/>
      <c r="LE264" s="34"/>
      <c r="LF264" s="34"/>
      <c r="LG264" s="34"/>
      <c r="LH264" s="34"/>
      <c r="LI264" s="34"/>
      <c r="LJ264" s="34"/>
      <c r="LK264" s="34"/>
      <c r="LL264" s="34"/>
      <c r="LM264" s="34"/>
      <c r="LN264" s="34"/>
      <c r="LO264" s="34"/>
      <c r="LP264" s="34"/>
      <c r="LQ264" s="34"/>
      <c r="LR264" s="34"/>
      <c r="LS264" s="34"/>
      <c r="LT264" s="34"/>
      <c r="LU264" s="34"/>
      <c r="LV264" s="34"/>
      <c r="LW264" s="34"/>
      <c r="LX264" s="34"/>
      <c r="LY264" s="34"/>
      <c r="LZ264" s="34"/>
      <c r="MA264" s="34"/>
      <c r="MB264" s="34"/>
      <c r="MC264" s="34"/>
      <c r="MD264" s="34"/>
      <c r="ME264" s="34"/>
      <c r="MF264" s="34"/>
      <c r="MG264" s="34"/>
      <c r="MH264" s="34"/>
      <c r="MI264" s="34"/>
      <c r="MJ264" s="34"/>
      <c r="MK264" s="34"/>
      <c r="ML264" s="34"/>
      <c r="MM264" s="34"/>
      <c r="MN264" s="34"/>
      <c r="MO264" s="34"/>
      <c r="MP264" s="34"/>
      <c r="MQ264" s="34"/>
      <c r="MR264" s="34"/>
      <c r="MS264" s="34"/>
      <c r="MT264" s="34"/>
      <c r="MU264" s="34"/>
      <c r="MV264" s="34"/>
      <c r="MW264" s="34"/>
      <c r="MX264" s="34"/>
      <c r="MY264" s="34"/>
      <c r="MZ264" s="34"/>
      <c r="NA264" s="34"/>
      <c r="NB264" s="34"/>
      <c r="NC264" s="34"/>
      <c r="ND264" s="34"/>
      <c r="NE264" s="34"/>
      <c r="NF264" s="34"/>
      <c r="NG264" s="34"/>
      <c r="NH264" s="34"/>
      <c r="NI264" s="34"/>
      <c r="NJ264" s="34"/>
      <c r="NK264" s="34"/>
      <c r="NL264" s="34"/>
      <c r="NM264" s="34"/>
      <c r="NN264" s="34"/>
      <c r="NO264" s="34"/>
      <c r="NP264" s="34"/>
      <c r="NQ264" s="34"/>
      <c r="NR264" s="34"/>
      <c r="NS264" s="34"/>
      <c r="NT264" s="34"/>
      <c r="NU264" s="34"/>
      <c r="NV264" s="34"/>
      <c r="NW264" s="34"/>
      <c r="NX264" s="34"/>
      <c r="NY264" s="34"/>
      <c r="NZ264" s="34"/>
      <c r="OA264" s="34"/>
      <c r="OB264" s="34"/>
      <c r="OC264" s="34"/>
      <c r="OD264" s="34"/>
      <c r="OE264" s="34"/>
      <c r="OF264" s="34"/>
      <c r="OG264" s="34"/>
    </row>
    <row r="265" spans="1:397" s="35" customFormat="1">
      <c r="A265" s="36">
        <v>3080</v>
      </c>
      <c r="B265" s="37" t="s">
        <v>246</v>
      </c>
      <c r="C265" s="27">
        <v>418860</v>
      </c>
      <c r="D265" s="28">
        <v>4.0949999999999998E-4</v>
      </c>
      <c r="E265" s="27">
        <v>32796.699999999997</v>
      </c>
      <c r="F265" s="63">
        <v>381623.34600000002</v>
      </c>
      <c r="G265" s="64">
        <v>414420.04600000003</v>
      </c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  <c r="FZ265" s="34"/>
      <c r="GA265" s="34"/>
      <c r="GB265" s="34"/>
      <c r="GC265" s="34"/>
      <c r="GD265" s="34"/>
      <c r="GE265" s="34"/>
      <c r="GF265" s="34"/>
      <c r="GG265" s="34"/>
      <c r="GH265" s="34"/>
      <c r="GI265" s="34"/>
      <c r="GJ265" s="34"/>
      <c r="GK265" s="34"/>
      <c r="GL265" s="34"/>
      <c r="GM265" s="34"/>
      <c r="GN265" s="34"/>
      <c r="GO265" s="34"/>
      <c r="GP265" s="34"/>
      <c r="GQ265" s="34"/>
      <c r="GR265" s="34"/>
      <c r="GS265" s="34"/>
      <c r="GT265" s="34"/>
      <c r="GU265" s="34"/>
      <c r="GV265" s="34"/>
      <c r="GW265" s="34"/>
      <c r="GX265" s="34"/>
      <c r="GY265" s="34"/>
      <c r="GZ265" s="34"/>
      <c r="HA265" s="34"/>
      <c r="HB265" s="34"/>
      <c r="HC265" s="34"/>
      <c r="HD265" s="34"/>
      <c r="HE265" s="34"/>
      <c r="HF265" s="34"/>
      <c r="HG265" s="34"/>
      <c r="HH265" s="34"/>
      <c r="HI265" s="34"/>
      <c r="HJ265" s="34"/>
      <c r="HK265" s="34"/>
      <c r="HL265" s="34"/>
      <c r="HM265" s="34"/>
      <c r="HN265" s="34"/>
      <c r="HO265" s="34"/>
      <c r="HP265" s="34"/>
      <c r="HQ265" s="34"/>
      <c r="HR265" s="34"/>
      <c r="HS265" s="34"/>
      <c r="HT265" s="34"/>
      <c r="HU265" s="34"/>
      <c r="HV265" s="34"/>
      <c r="HW265" s="34"/>
      <c r="HX265" s="34"/>
      <c r="HY265" s="34"/>
      <c r="HZ265" s="34"/>
      <c r="IA265" s="34"/>
      <c r="IB265" s="34"/>
      <c r="IC265" s="34"/>
      <c r="ID265" s="34"/>
      <c r="IE265" s="34"/>
      <c r="IF265" s="34"/>
      <c r="IG265" s="34"/>
      <c r="IH265" s="34"/>
      <c r="II265" s="34"/>
      <c r="IJ265" s="34"/>
      <c r="IK265" s="34"/>
      <c r="IL265" s="34"/>
      <c r="IM265" s="34"/>
      <c r="IN265" s="34"/>
      <c r="IO265" s="34"/>
      <c r="IP265" s="34"/>
      <c r="IQ265" s="34"/>
      <c r="IR265" s="34"/>
      <c r="IS265" s="34"/>
      <c r="IT265" s="34"/>
      <c r="IU265" s="34"/>
      <c r="IV265" s="34"/>
      <c r="IW265" s="34"/>
      <c r="IX265" s="34"/>
      <c r="IY265" s="34"/>
      <c r="IZ265" s="34"/>
      <c r="JA265" s="34"/>
      <c r="JB265" s="34"/>
      <c r="JC265" s="34"/>
      <c r="JD265" s="34"/>
      <c r="JE265" s="34"/>
      <c r="JF265" s="34"/>
      <c r="JG265" s="34"/>
      <c r="JH265" s="34"/>
      <c r="JI265" s="34"/>
      <c r="JJ265" s="34"/>
      <c r="JK265" s="34"/>
      <c r="JL265" s="34"/>
      <c r="JM265" s="34"/>
      <c r="JN265" s="34"/>
      <c r="JO265" s="34"/>
      <c r="JP265" s="34"/>
      <c r="JQ265" s="34"/>
      <c r="JR265" s="34"/>
      <c r="JS265" s="34"/>
      <c r="JT265" s="34"/>
      <c r="JU265" s="34"/>
      <c r="JV265" s="34"/>
      <c r="JW265" s="34"/>
      <c r="JX265" s="34"/>
      <c r="JY265" s="34"/>
      <c r="JZ265" s="34"/>
      <c r="KA265" s="34"/>
      <c r="KB265" s="34"/>
      <c r="KC265" s="34"/>
      <c r="KD265" s="34"/>
      <c r="KE265" s="34"/>
      <c r="KF265" s="34"/>
      <c r="KG265" s="34"/>
      <c r="KH265" s="34"/>
      <c r="KI265" s="34"/>
      <c r="KJ265" s="34"/>
      <c r="KK265" s="34"/>
      <c r="KL265" s="34"/>
      <c r="KM265" s="34"/>
      <c r="KN265" s="34"/>
      <c r="KO265" s="34"/>
      <c r="KP265" s="34"/>
      <c r="KQ265" s="34"/>
      <c r="KR265" s="34"/>
      <c r="KS265" s="34"/>
      <c r="KT265" s="34"/>
      <c r="KU265" s="34"/>
      <c r="KV265" s="34"/>
      <c r="KW265" s="34"/>
      <c r="KX265" s="34"/>
      <c r="KY265" s="34"/>
      <c r="KZ265" s="34"/>
      <c r="LA265" s="34"/>
      <c r="LB265" s="34"/>
      <c r="LC265" s="34"/>
      <c r="LD265" s="34"/>
      <c r="LE265" s="34"/>
      <c r="LF265" s="34"/>
      <c r="LG265" s="34"/>
      <c r="LH265" s="34"/>
      <c r="LI265" s="34"/>
      <c r="LJ265" s="34"/>
      <c r="LK265" s="34"/>
      <c r="LL265" s="34"/>
      <c r="LM265" s="34"/>
      <c r="LN265" s="34"/>
      <c r="LO265" s="34"/>
      <c r="LP265" s="34"/>
      <c r="LQ265" s="34"/>
      <c r="LR265" s="34"/>
      <c r="LS265" s="34"/>
      <c r="LT265" s="34"/>
      <c r="LU265" s="34"/>
      <c r="LV265" s="34"/>
      <c r="LW265" s="34"/>
      <c r="LX265" s="34"/>
      <c r="LY265" s="34"/>
      <c r="LZ265" s="34"/>
      <c r="MA265" s="34"/>
      <c r="MB265" s="34"/>
      <c r="MC265" s="34"/>
      <c r="MD265" s="34"/>
      <c r="ME265" s="34"/>
      <c r="MF265" s="34"/>
      <c r="MG265" s="34"/>
      <c r="MH265" s="34"/>
      <c r="MI265" s="34"/>
      <c r="MJ265" s="34"/>
      <c r="MK265" s="34"/>
      <c r="ML265" s="34"/>
      <c r="MM265" s="34"/>
      <c r="MN265" s="34"/>
      <c r="MO265" s="34"/>
      <c r="MP265" s="34"/>
      <c r="MQ265" s="34"/>
      <c r="MR265" s="34"/>
      <c r="MS265" s="34"/>
      <c r="MT265" s="34"/>
      <c r="MU265" s="34"/>
      <c r="MV265" s="34"/>
      <c r="MW265" s="34"/>
      <c r="MX265" s="34"/>
      <c r="MY265" s="34"/>
      <c r="MZ265" s="34"/>
      <c r="NA265" s="34"/>
      <c r="NB265" s="34"/>
      <c r="NC265" s="34"/>
      <c r="ND265" s="34"/>
      <c r="NE265" s="34"/>
      <c r="NF265" s="34"/>
      <c r="NG265" s="34"/>
      <c r="NH265" s="34"/>
      <c r="NI265" s="34"/>
      <c r="NJ265" s="34"/>
      <c r="NK265" s="34"/>
      <c r="NL265" s="34"/>
      <c r="NM265" s="34"/>
      <c r="NN265" s="34"/>
      <c r="NO265" s="34"/>
      <c r="NP265" s="34"/>
      <c r="NQ265" s="34"/>
      <c r="NR265" s="34"/>
      <c r="NS265" s="34"/>
      <c r="NT265" s="34"/>
      <c r="NU265" s="34"/>
      <c r="NV265" s="34"/>
      <c r="NW265" s="34"/>
      <c r="NX265" s="34"/>
      <c r="NY265" s="34"/>
      <c r="NZ265" s="34"/>
      <c r="OA265" s="34"/>
      <c r="OB265" s="34"/>
      <c r="OC265" s="34"/>
      <c r="OD265" s="34"/>
      <c r="OE265" s="34"/>
      <c r="OF265" s="34"/>
      <c r="OG265" s="34"/>
    </row>
    <row r="266" spans="1:397" s="35" customFormat="1">
      <c r="A266" s="36">
        <v>3081</v>
      </c>
      <c r="B266" s="37" t="s">
        <v>247</v>
      </c>
      <c r="C266" s="27">
        <v>955008</v>
      </c>
      <c r="D266" s="28">
        <v>9.3380000000000004E-4</v>
      </c>
      <c r="E266" s="27">
        <v>90956.78</v>
      </c>
      <c r="F266" s="63">
        <v>870107.78879999998</v>
      </c>
      <c r="G266" s="64">
        <v>961064.56880000001</v>
      </c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  <c r="FZ266" s="34"/>
      <c r="GA266" s="34"/>
      <c r="GB266" s="34"/>
      <c r="GC266" s="34"/>
      <c r="GD266" s="34"/>
      <c r="GE266" s="34"/>
      <c r="GF266" s="34"/>
      <c r="GG266" s="34"/>
      <c r="GH266" s="34"/>
      <c r="GI266" s="34"/>
      <c r="GJ266" s="34"/>
      <c r="GK266" s="34"/>
      <c r="GL266" s="34"/>
      <c r="GM266" s="34"/>
      <c r="GN266" s="34"/>
      <c r="GO266" s="34"/>
      <c r="GP266" s="34"/>
      <c r="GQ266" s="34"/>
      <c r="GR266" s="34"/>
      <c r="GS266" s="34"/>
      <c r="GT266" s="34"/>
      <c r="GU266" s="34"/>
      <c r="GV266" s="34"/>
      <c r="GW266" s="34"/>
      <c r="GX266" s="34"/>
      <c r="GY266" s="34"/>
      <c r="GZ266" s="34"/>
      <c r="HA266" s="34"/>
      <c r="HB266" s="34"/>
      <c r="HC266" s="34"/>
      <c r="HD266" s="34"/>
      <c r="HE266" s="34"/>
      <c r="HF266" s="34"/>
      <c r="HG266" s="34"/>
      <c r="HH266" s="34"/>
      <c r="HI266" s="34"/>
      <c r="HJ266" s="34"/>
      <c r="HK266" s="34"/>
      <c r="HL266" s="34"/>
      <c r="HM266" s="34"/>
      <c r="HN266" s="34"/>
      <c r="HO266" s="34"/>
      <c r="HP266" s="34"/>
      <c r="HQ266" s="34"/>
      <c r="HR266" s="34"/>
      <c r="HS266" s="34"/>
      <c r="HT266" s="34"/>
      <c r="HU266" s="34"/>
      <c r="HV266" s="34"/>
      <c r="HW266" s="34"/>
      <c r="HX266" s="34"/>
      <c r="HY266" s="34"/>
      <c r="HZ266" s="34"/>
      <c r="IA266" s="34"/>
      <c r="IB266" s="34"/>
      <c r="IC266" s="34"/>
      <c r="ID266" s="34"/>
      <c r="IE266" s="34"/>
      <c r="IF266" s="34"/>
      <c r="IG266" s="34"/>
      <c r="IH266" s="34"/>
      <c r="II266" s="34"/>
      <c r="IJ266" s="34"/>
      <c r="IK266" s="34"/>
      <c r="IL266" s="34"/>
      <c r="IM266" s="34"/>
      <c r="IN266" s="34"/>
      <c r="IO266" s="34"/>
      <c r="IP266" s="34"/>
      <c r="IQ266" s="34"/>
      <c r="IR266" s="34"/>
      <c r="IS266" s="34"/>
      <c r="IT266" s="34"/>
      <c r="IU266" s="34"/>
      <c r="IV266" s="34"/>
      <c r="IW266" s="34"/>
      <c r="IX266" s="34"/>
      <c r="IY266" s="34"/>
      <c r="IZ266" s="34"/>
      <c r="JA266" s="34"/>
      <c r="JB266" s="34"/>
      <c r="JC266" s="34"/>
      <c r="JD266" s="34"/>
      <c r="JE266" s="34"/>
      <c r="JF266" s="34"/>
      <c r="JG266" s="34"/>
      <c r="JH266" s="34"/>
      <c r="JI266" s="34"/>
      <c r="JJ266" s="34"/>
      <c r="JK266" s="34"/>
      <c r="JL266" s="34"/>
      <c r="JM266" s="34"/>
      <c r="JN266" s="34"/>
      <c r="JO266" s="34"/>
      <c r="JP266" s="34"/>
      <c r="JQ266" s="34"/>
      <c r="JR266" s="34"/>
      <c r="JS266" s="34"/>
      <c r="JT266" s="34"/>
      <c r="JU266" s="34"/>
      <c r="JV266" s="34"/>
      <c r="JW266" s="34"/>
      <c r="JX266" s="34"/>
      <c r="JY266" s="34"/>
      <c r="JZ266" s="34"/>
      <c r="KA266" s="34"/>
      <c r="KB266" s="34"/>
      <c r="KC266" s="34"/>
      <c r="KD266" s="34"/>
      <c r="KE266" s="34"/>
      <c r="KF266" s="34"/>
      <c r="KG266" s="34"/>
      <c r="KH266" s="34"/>
      <c r="KI266" s="34"/>
      <c r="KJ266" s="34"/>
      <c r="KK266" s="34"/>
      <c r="KL266" s="34"/>
      <c r="KM266" s="34"/>
      <c r="KN266" s="34"/>
      <c r="KO266" s="34"/>
      <c r="KP266" s="34"/>
      <c r="KQ266" s="34"/>
      <c r="KR266" s="34"/>
      <c r="KS266" s="34"/>
      <c r="KT266" s="34"/>
      <c r="KU266" s="34"/>
      <c r="KV266" s="34"/>
      <c r="KW266" s="34"/>
      <c r="KX266" s="34"/>
      <c r="KY266" s="34"/>
      <c r="KZ266" s="34"/>
      <c r="LA266" s="34"/>
      <c r="LB266" s="34"/>
      <c r="LC266" s="34"/>
      <c r="LD266" s="34"/>
      <c r="LE266" s="34"/>
      <c r="LF266" s="34"/>
      <c r="LG266" s="34"/>
      <c r="LH266" s="34"/>
      <c r="LI266" s="34"/>
      <c r="LJ266" s="34"/>
      <c r="LK266" s="34"/>
      <c r="LL266" s="34"/>
      <c r="LM266" s="34"/>
      <c r="LN266" s="34"/>
      <c r="LO266" s="34"/>
      <c r="LP266" s="34"/>
      <c r="LQ266" s="34"/>
      <c r="LR266" s="34"/>
      <c r="LS266" s="34"/>
      <c r="LT266" s="34"/>
      <c r="LU266" s="34"/>
      <c r="LV266" s="34"/>
      <c r="LW266" s="34"/>
      <c r="LX266" s="34"/>
      <c r="LY266" s="34"/>
      <c r="LZ266" s="34"/>
      <c r="MA266" s="34"/>
      <c r="MB266" s="34"/>
      <c r="MC266" s="34"/>
      <c r="MD266" s="34"/>
      <c r="ME266" s="34"/>
      <c r="MF266" s="34"/>
      <c r="MG266" s="34"/>
      <c r="MH266" s="34"/>
      <c r="MI266" s="34"/>
      <c r="MJ266" s="34"/>
      <c r="MK266" s="34"/>
      <c r="ML266" s="34"/>
      <c r="MM266" s="34"/>
      <c r="MN266" s="34"/>
      <c r="MO266" s="34"/>
      <c r="MP266" s="34"/>
      <c r="MQ266" s="34"/>
      <c r="MR266" s="34"/>
      <c r="MS266" s="34"/>
      <c r="MT266" s="34"/>
      <c r="MU266" s="34"/>
      <c r="MV266" s="34"/>
      <c r="MW266" s="34"/>
      <c r="MX266" s="34"/>
      <c r="MY266" s="34"/>
      <c r="MZ266" s="34"/>
      <c r="NA266" s="34"/>
      <c r="NB266" s="34"/>
      <c r="NC266" s="34"/>
      <c r="ND266" s="34"/>
      <c r="NE266" s="34"/>
      <c r="NF266" s="34"/>
      <c r="NG266" s="34"/>
      <c r="NH266" s="34"/>
      <c r="NI266" s="34"/>
      <c r="NJ266" s="34"/>
      <c r="NK266" s="34"/>
      <c r="NL266" s="34"/>
      <c r="NM266" s="34"/>
      <c r="NN266" s="34"/>
      <c r="NO266" s="34"/>
      <c r="NP266" s="34"/>
      <c r="NQ266" s="34"/>
      <c r="NR266" s="34"/>
      <c r="NS266" s="34"/>
      <c r="NT266" s="34"/>
      <c r="NU266" s="34"/>
      <c r="NV266" s="34"/>
      <c r="NW266" s="34"/>
      <c r="NX266" s="34"/>
      <c r="NY266" s="34"/>
      <c r="NZ266" s="34"/>
      <c r="OA266" s="34"/>
      <c r="OB266" s="34"/>
      <c r="OC266" s="34"/>
      <c r="OD266" s="34"/>
      <c r="OE266" s="34"/>
      <c r="OF266" s="34"/>
      <c r="OG266" s="34"/>
    </row>
    <row r="267" spans="1:397" s="35" customFormat="1">
      <c r="A267" s="36">
        <v>3082</v>
      </c>
      <c r="B267" s="37" t="s">
        <v>248</v>
      </c>
      <c r="C267" s="27">
        <v>210372</v>
      </c>
      <c r="D267" s="28">
        <v>2.0560000000000001E-4</v>
      </c>
      <c r="E267" s="27">
        <v>60896.200000000004</v>
      </c>
      <c r="F267" s="63">
        <v>191669.92920000001</v>
      </c>
      <c r="G267" s="64">
        <v>252566.12920000002</v>
      </c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  <c r="FZ267" s="34"/>
      <c r="GA267" s="34"/>
      <c r="GB267" s="34"/>
      <c r="GC267" s="34"/>
      <c r="GD267" s="34"/>
      <c r="GE267" s="34"/>
      <c r="GF267" s="34"/>
      <c r="GG267" s="34"/>
      <c r="GH267" s="34"/>
      <c r="GI267" s="34"/>
      <c r="GJ267" s="34"/>
      <c r="GK267" s="34"/>
      <c r="GL267" s="34"/>
      <c r="GM267" s="34"/>
      <c r="GN267" s="34"/>
      <c r="GO267" s="34"/>
      <c r="GP267" s="34"/>
      <c r="GQ267" s="34"/>
      <c r="GR267" s="34"/>
      <c r="GS267" s="34"/>
      <c r="GT267" s="34"/>
      <c r="GU267" s="34"/>
      <c r="GV267" s="34"/>
      <c r="GW267" s="34"/>
      <c r="GX267" s="34"/>
      <c r="GY267" s="34"/>
      <c r="GZ267" s="34"/>
      <c r="HA267" s="34"/>
      <c r="HB267" s="34"/>
      <c r="HC267" s="34"/>
      <c r="HD267" s="34"/>
      <c r="HE267" s="34"/>
      <c r="HF267" s="34"/>
      <c r="HG267" s="34"/>
      <c r="HH267" s="34"/>
      <c r="HI267" s="34"/>
      <c r="HJ267" s="34"/>
      <c r="HK267" s="34"/>
      <c r="HL267" s="34"/>
      <c r="HM267" s="34"/>
      <c r="HN267" s="34"/>
      <c r="HO267" s="34"/>
      <c r="HP267" s="34"/>
      <c r="HQ267" s="34"/>
      <c r="HR267" s="34"/>
      <c r="HS267" s="34"/>
      <c r="HT267" s="34"/>
      <c r="HU267" s="34"/>
      <c r="HV267" s="34"/>
      <c r="HW267" s="34"/>
      <c r="HX267" s="34"/>
      <c r="HY267" s="34"/>
      <c r="HZ267" s="34"/>
      <c r="IA267" s="34"/>
      <c r="IB267" s="34"/>
      <c r="IC267" s="34"/>
      <c r="ID267" s="34"/>
      <c r="IE267" s="34"/>
      <c r="IF267" s="34"/>
      <c r="IG267" s="34"/>
      <c r="IH267" s="34"/>
      <c r="II267" s="34"/>
      <c r="IJ267" s="34"/>
      <c r="IK267" s="34"/>
      <c r="IL267" s="34"/>
      <c r="IM267" s="34"/>
      <c r="IN267" s="34"/>
      <c r="IO267" s="34"/>
      <c r="IP267" s="34"/>
      <c r="IQ267" s="34"/>
      <c r="IR267" s="34"/>
      <c r="IS267" s="34"/>
      <c r="IT267" s="34"/>
      <c r="IU267" s="34"/>
      <c r="IV267" s="34"/>
      <c r="IW267" s="34"/>
      <c r="IX267" s="34"/>
      <c r="IY267" s="34"/>
      <c r="IZ267" s="34"/>
      <c r="JA267" s="34"/>
      <c r="JB267" s="34"/>
      <c r="JC267" s="34"/>
      <c r="JD267" s="34"/>
      <c r="JE267" s="34"/>
      <c r="JF267" s="34"/>
      <c r="JG267" s="34"/>
      <c r="JH267" s="34"/>
      <c r="JI267" s="34"/>
      <c r="JJ267" s="34"/>
      <c r="JK267" s="34"/>
      <c r="JL267" s="34"/>
      <c r="JM267" s="34"/>
      <c r="JN267" s="34"/>
      <c r="JO267" s="34"/>
      <c r="JP267" s="34"/>
      <c r="JQ267" s="34"/>
      <c r="JR267" s="34"/>
      <c r="JS267" s="34"/>
      <c r="JT267" s="34"/>
      <c r="JU267" s="34"/>
      <c r="JV267" s="34"/>
      <c r="JW267" s="34"/>
      <c r="JX267" s="34"/>
      <c r="JY267" s="34"/>
      <c r="JZ267" s="34"/>
      <c r="KA267" s="34"/>
      <c r="KB267" s="34"/>
      <c r="KC267" s="34"/>
      <c r="KD267" s="34"/>
      <c r="KE267" s="34"/>
      <c r="KF267" s="34"/>
      <c r="KG267" s="34"/>
      <c r="KH267" s="34"/>
      <c r="KI267" s="34"/>
      <c r="KJ267" s="34"/>
      <c r="KK267" s="34"/>
      <c r="KL267" s="34"/>
      <c r="KM267" s="34"/>
      <c r="KN267" s="34"/>
      <c r="KO267" s="34"/>
      <c r="KP267" s="34"/>
      <c r="KQ267" s="34"/>
      <c r="KR267" s="34"/>
      <c r="KS267" s="34"/>
      <c r="KT267" s="34"/>
      <c r="KU267" s="34"/>
      <c r="KV267" s="34"/>
      <c r="KW267" s="34"/>
      <c r="KX267" s="34"/>
      <c r="KY267" s="34"/>
      <c r="KZ267" s="34"/>
      <c r="LA267" s="34"/>
      <c r="LB267" s="34"/>
      <c r="LC267" s="34"/>
      <c r="LD267" s="34"/>
      <c r="LE267" s="34"/>
      <c r="LF267" s="34"/>
      <c r="LG267" s="34"/>
      <c r="LH267" s="34"/>
      <c r="LI267" s="34"/>
      <c r="LJ267" s="34"/>
      <c r="LK267" s="34"/>
      <c r="LL267" s="34"/>
      <c r="LM267" s="34"/>
      <c r="LN267" s="34"/>
      <c r="LO267" s="34"/>
      <c r="LP267" s="34"/>
      <c r="LQ267" s="34"/>
      <c r="LR267" s="34"/>
      <c r="LS267" s="34"/>
      <c r="LT267" s="34"/>
      <c r="LU267" s="34"/>
      <c r="LV267" s="34"/>
      <c r="LW267" s="34"/>
      <c r="LX267" s="34"/>
      <c r="LY267" s="34"/>
      <c r="LZ267" s="34"/>
      <c r="MA267" s="34"/>
      <c r="MB267" s="34"/>
      <c r="MC267" s="34"/>
      <c r="MD267" s="34"/>
      <c r="ME267" s="34"/>
      <c r="MF267" s="34"/>
      <c r="MG267" s="34"/>
      <c r="MH267" s="34"/>
      <c r="MI267" s="34"/>
      <c r="MJ267" s="34"/>
      <c r="MK267" s="34"/>
      <c r="ML267" s="34"/>
      <c r="MM267" s="34"/>
      <c r="MN267" s="34"/>
      <c r="MO267" s="34"/>
      <c r="MP267" s="34"/>
      <c r="MQ267" s="34"/>
      <c r="MR267" s="34"/>
      <c r="MS267" s="34"/>
      <c r="MT267" s="34"/>
      <c r="MU267" s="34"/>
      <c r="MV267" s="34"/>
      <c r="MW267" s="34"/>
      <c r="MX267" s="34"/>
      <c r="MY267" s="34"/>
      <c r="MZ267" s="34"/>
      <c r="NA267" s="34"/>
      <c r="NB267" s="34"/>
      <c r="NC267" s="34"/>
      <c r="ND267" s="34"/>
      <c r="NE267" s="34"/>
      <c r="NF267" s="34"/>
      <c r="NG267" s="34"/>
      <c r="NH267" s="34"/>
      <c r="NI267" s="34"/>
      <c r="NJ267" s="34"/>
      <c r="NK267" s="34"/>
      <c r="NL267" s="34"/>
      <c r="NM267" s="34"/>
      <c r="NN267" s="34"/>
      <c r="NO267" s="34"/>
      <c r="NP267" s="34"/>
      <c r="NQ267" s="34"/>
      <c r="NR267" s="34"/>
      <c r="NS267" s="34"/>
      <c r="NT267" s="34"/>
      <c r="NU267" s="34"/>
      <c r="NV267" s="34"/>
      <c r="NW267" s="34"/>
      <c r="NX267" s="34"/>
      <c r="NY267" s="34"/>
      <c r="NZ267" s="34"/>
      <c r="OA267" s="34"/>
      <c r="OB267" s="34"/>
      <c r="OC267" s="34"/>
      <c r="OD267" s="34"/>
      <c r="OE267" s="34"/>
      <c r="OF267" s="34"/>
      <c r="OG267" s="34"/>
    </row>
    <row r="268" spans="1:397" s="35" customFormat="1">
      <c r="A268" s="36">
        <v>3083</v>
      </c>
      <c r="B268" s="37" t="s">
        <v>249</v>
      </c>
      <c r="C268" s="27">
        <v>332244</v>
      </c>
      <c r="D268" s="28">
        <v>3.2479999999999998E-4</v>
      </c>
      <c r="E268" s="27">
        <v>102799.40000000001</v>
      </c>
      <c r="F268" s="63">
        <v>302707.50839999999</v>
      </c>
      <c r="G268" s="64">
        <v>405506.90840000001</v>
      </c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  <c r="FZ268" s="34"/>
      <c r="GA268" s="34"/>
      <c r="GB268" s="34"/>
      <c r="GC268" s="34"/>
      <c r="GD268" s="34"/>
      <c r="GE268" s="34"/>
      <c r="GF268" s="34"/>
      <c r="GG268" s="34"/>
      <c r="GH268" s="34"/>
      <c r="GI268" s="34"/>
      <c r="GJ268" s="34"/>
      <c r="GK268" s="34"/>
      <c r="GL268" s="34"/>
      <c r="GM268" s="34"/>
      <c r="GN268" s="34"/>
      <c r="GO268" s="34"/>
      <c r="GP268" s="34"/>
      <c r="GQ268" s="34"/>
      <c r="GR268" s="34"/>
      <c r="GS268" s="34"/>
      <c r="GT268" s="34"/>
      <c r="GU268" s="34"/>
      <c r="GV268" s="34"/>
      <c r="GW268" s="34"/>
      <c r="GX268" s="34"/>
      <c r="GY268" s="34"/>
      <c r="GZ268" s="34"/>
      <c r="HA268" s="34"/>
      <c r="HB268" s="34"/>
      <c r="HC268" s="34"/>
      <c r="HD268" s="34"/>
      <c r="HE268" s="34"/>
      <c r="HF268" s="34"/>
      <c r="HG268" s="34"/>
      <c r="HH268" s="34"/>
      <c r="HI268" s="34"/>
      <c r="HJ268" s="34"/>
      <c r="HK268" s="34"/>
      <c r="HL268" s="34"/>
      <c r="HM268" s="34"/>
      <c r="HN268" s="34"/>
      <c r="HO268" s="34"/>
      <c r="HP268" s="34"/>
      <c r="HQ268" s="34"/>
      <c r="HR268" s="34"/>
      <c r="HS268" s="34"/>
      <c r="HT268" s="34"/>
      <c r="HU268" s="34"/>
      <c r="HV268" s="34"/>
      <c r="HW268" s="34"/>
      <c r="HX268" s="34"/>
      <c r="HY268" s="34"/>
      <c r="HZ268" s="34"/>
      <c r="IA268" s="34"/>
      <c r="IB268" s="34"/>
      <c r="IC268" s="34"/>
      <c r="ID268" s="34"/>
      <c r="IE268" s="34"/>
      <c r="IF268" s="34"/>
      <c r="IG268" s="34"/>
      <c r="IH268" s="34"/>
      <c r="II268" s="34"/>
      <c r="IJ268" s="34"/>
      <c r="IK268" s="34"/>
      <c r="IL268" s="34"/>
      <c r="IM268" s="34"/>
      <c r="IN268" s="34"/>
      <c r="IO268" s="34"/>
      <c r="IP268" s="34"/>
      <c r="IQ268" s="34"/>
      <c r="IR268" s="34"/>
      <c r="IS268" s="34"/>
      <c r="IT268" s="34"/>
      <c r="IU268" s="34"/>
      <c r="IV268" s="34"/>
      <c r="IW268" s="34"/>
      <c r="IX268" s="34"/>
      <c r="IY268" s="34"/>
      <c r="IZ268" s="34"/>
      <c r="JA268" s="34"/>
      <c r="JB268" s="34"/>
      <c r="JC268" s="34"/>
      <c r="JD268" s="34"/>
      <c r="JE268" s="34"/>
      <c r="JF268" s="34"/>
      <c r="JG268" s="34"/>
      <c r="JH268" s="34"/>
      <c r="JI268" s="34"/>
      <c r="JJ268" s="34"/>
      <c r="JK268" s="34"/>
      <c r="JL268" s="34"/>
      <c r="JM268" s="34"/>
      <c r="JN268" s="34"/>
      <c r="JO268" s="34"/>
      <c r="JP268" s="34"/>
      <c r="JQ268" s="34"/>
      <c r="JR268" s="34"/>
      <c r="JS268" s="34"/>
      <c r="JT268" s="34"/>
      <c r="JU268" s="34"/>
      <c r="JV268" s="34"/>
      <c r="JW268" s="34"/>
      <c r="JX268" s="34"/>
      <c r="JY268" s="34"/>
      <c r="JZ268" s="34"/>
      <c r="KA268" s="34"/>
      <c r="KB268" s="34"/>
      <c r="KC268" s="34"/>
      <c r="KD268" s="34"/>
      <c r="KE268" s="34"/>
      <c r="KF268" s="34"/>
      <c r="KG268" s="34"/>
      <c r="KH268" s="34"/>
      <c r="KI268" s="34"/>
      <c r="KJ268" s="34"/>
      <c r="KK268" s="34"/>
      <c r="KL268" s="34"/>
      <c r="KM268" s="34"/>
      <c r="KN268" s="34"/>
      <c r="KO268" s="34"/>
      <c r="KP268" s="34"/>
      <c r="KQ268" s="34"/>
      <c r="KR268" s="34"/>
      <c r="KS268" s="34"/>
      <c r="KT268" s="34"/>
      <c r="KU268" s="34"/>
      <c r="KV268" s="34"/>
      <c r="KW268" s="34"/>
      <c r="KX268" s="34"/>
      <c r="KY268" s="34"/>
      <c r="KZ268" s="34"/>
      <c r="LA268" s="34"/>
      <c r="LB268" s="34"/>
      <c r="LC268" s="34"/>
      <c r="LD268" s="34"/>
      <c r="LE268" s="34"/>
      <c r="LF268" s="34"/>
      <c r="LG268" s="34"/>
      <c r="LH268" s="34"/>
      <c r="LI268" s="34"/>
      <c r="LJ268" s="34"/>
      <c r="LK268" s="34"/>
      <c r="LL268" s="34"/>
      <c r="LM268" s="34"/>
      <c r="LN268" s="34"/>
      <c r="LO268" s="34"/>
      <c r="LP268" s="34"/>
      <c r="LQ268" s="34"/>
      <c r="LR268" s="34"/>
      <c r="LS268" s="34"/>
      <c r="LT268" s="34"/>
      <c r="LU268" s="34"/>
      <c r="LV268" s="34"/>
      <c r="LW268" s="34"/>
      <c r="LX268" s="34"/>
      <c r="LY268" s="34"/>
      <c r="LZ268" s="34"/>
      <c r="MA268" s="34"/>
      <c r="MB268" s="34"/>
      <c r="MC268" s="34"/>
      <c r="MD268" s="34"/>
      <c r="ME268" s="34"/>
      <c r="MF268" s="34"/>
      <c r="MG268" s="34"/>
      <c r="MH268" s="34"/>
      <c r="MI268" s="34"/>
      <c r="MJ268" s="34"/>
      <c r="MK268" s="34"/>
      <c r="ML268" s="34"/>
      <c r="MM268" s="34"/>
      <c r="MN268" s="34"/>
      <c r="MO268" s="34"/>
      <c r="MP268" s="34"/>
      <c r="MQ268" s="34"/>
      <c r="MR268" s="34"/>
      <c r="MS268" s="34"/>
      <c r="MT268" s="34"/>
      <c r="MU268" s="34"/>
      <c r="MV268" s="34"/>
      <c r="MW268" s="34"/>
      <c r="MX268" s="34"/>
      <c r="MY268" s="34"/>
      <c r="MZ268" s="34"/>
      <c r="NA268" s="34"/>
      <c r="NB268" s="34"/>
      <c r="NC268" s="34"/>
      <c r="ND268" s="34"/>
      <c r="NE268" s="34"/>
      <c r="NF268" s="34"/>
      <c r="NG268" s="34"/>
      <c r="NH268" s="34"/>
      <c r="NI268" s="34"/>
      <c r="NJ268" s="34"/>
      <c r="NK268" s="34"/>
      <c r="NL268" s="34"/>
      <c r="NM268" s="34"/>
      <c r="NN268" s="34"/>
      <c r="NO268" s="34"/>
      <c r="NP268" s="34"/>
      <c r="NQ268" s="34"/>
      <c r="NR268" s="34"/>
      <c r="NS268" s="34"/>
      <c r="NT268" s="34"/>
      <c r="NU268" s="34"/>
      <c r="NV268" s="34"/>
      <c r="NW268" s="34"/>
      <c r="NX268" s="34"/>
      <c r="NY268" s="34"/>
      <c r="NZ268" s="34"/>
      <c r="OA268" s="34"/>
      <c r="OB268" s="34"/>
      <c r="OC268" s="34"/>
      <c r="OD268" s="34"/>
      <c r="OE268" s="34"/>
      <c r="OF268" s="34"/>
      <c r="OG268" s="34"/>
    </row>
    <row r="269" spans="1:397" s="35" customFormat="1">
      <c r="A269" s="36">
        <v>3084</v>
      </c>
      <c r="B269" s="37" t="s">
        <v>250</v>
      </c>
      <c r="C269" s="27">
        <v>224928</v>
      </c>
      <c r="D269" s="28">
        <v>2.1990000000000001E-4</v>
      </c>
      <c r="E269" s="27">
        <v>60250.37</v>
      </c>
      <c r="F269" s="63">
        <v>204931.9008</v>
      </c>
      <c r="G269" s="64">
        <v>265182.2708</v>
      </c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  <c r="FZ269" s="34"/>
      <c r="GA269" s="34"/>
      <c r="GB269" s="34"/>
      <c r="GC269" s="34"/>
      <c r="GD269" s="34"/>
      <c r="GE269" s="34"/>
      <c r="GF269" s="34"/>
      <c r="GG269" s="34"/>
      <c r="GH269" s="34"/>
      <c r="GI269" s="34"/>
      <c r="GJ269" s="34"/>
      <c r="GK269" s="34"/>
      <c r="GL269" s="34"/>
      <c r="GM269" s="34"/>
      <c r="GN269" s="34"/>
      <c r="GO269" s="34"/>
      <c r="GP269" s="34"/>
      <c r="GQ269" s="34"/>
      <c r="GR269" s="34"/>
      <c r="GS269" s="34"/>
      <c r="GT269" s="34"/>
      <c r="GU269" s="34"/>
      <c r="GV269" s="34"/>
      <c r="GW269" s="34"/>
      <c r="GX269" s="34"/>
      <c r="GY269" s="34"/>
      <c r="GZ269" s="34"/>
      <c r="HA269" s="34"/>
      <c r="HB269" s="34"/>
      <c r="HC269" s="34"/>
      <c r="HD269" s="34"/>
      <c r="HE269" s="34"/>
      <c r="HF269" s="34"/>
      <c r="HG269" s="34"/>
      <c r="HH269" s="34"/>
      <c r="HI269" s="34"/>
      <c r="HJ269" s="34"/>
      <c r="HK269" s="34"/>
      <c r="HL269" s="34"/>
      <c r="HM269" s="34"/>
      <c r="HN269" s="34"/>
      <c r="HO269" s="34"/>
      <c r="HP269" s="34"/>
      <c r="HQ269" s="34"/>
      <c r="HR269" s="34"/>
      <c r="HS269" s="34"/>
      <c r="HT269" s="34"/>
      <c r="HU269" s="34"/>
      <c r="HV269" s="34"/>
      <c r="HW269" s="34"/>
      <c r="HX269" s="34"/>
      <c r="HY269" s="34"/>
      <c r="HZ269" s="34"/>
      <c r="IA269" s="34"/>
      <c r="IB269" s="34"/>
      <c r="IC269" s="34"/>
      <c r="ID269" s="34"/>
      <c r="IE269" s="34"/>
      <c r="IF269" s="34"/>
      <c r="IG269" s="34"/>
      <c r="IH269" s="34"/>
      <c r="II269" s="34"/>
      <c r="IJ269" s="34"/>
      <c r="IK269" s="34"/>
      <c r="IL269" s="34"/>
      <c r="IM269" s="34"/>
      <c r="IN269" s="34"/>
      <c r="IO269" s="34"/>
      <c r="IP269" s="34"/>
      <c r="IQ269" s="34"/>
      <c r="IR269" s="34"/>
      <c r="IS269" s="34"/>
      <c r="IT269" s="34"/>
      <c r="IU269" s="34"/>
      <c r="IV269" s="34"/>
      <c r="IW269" s="34"/>
      <c r="IX269" s="34"/>
      <c r="IY269" s="34"/>
      <c r="IZ269" s="34"/>
      <c r="JA269" s="34"/>
      <c r="JB269" s="34"/>
      <c r="JC269" s="34"/>
      <c r="JD269" s="34"/>
      <c r="JE269" s="34"/>
      <c r="JF269" s="34"/>
      <c r="JG269" s="34"/>
      <c r="JH269" s="34"/>
      <c r="JI269" s="34"/>
      <c r="JJ269" s="34"/>
      <c r="JK269" s="34"/>
      <c r="JL269" s="34"/>
      <c r="JM269" s="34"/>
      <c r="JN269" s="34"/>
      <c r="JO269" s="34"/>
      <c r="JP269" s="34"/>
      <c r="JQ269" s="34"/>
      <c r="JR269" s="34"/>
      <c r="JS269" s="34"/>
      <c r="JT269" s="34"/>
      <c r="JU269" s="34"/>
      <c r="JV269" s="34"/>
      <c r="JW269" s="34"/>
      <c r="JX269" s="34"/>
      <c r="JY269" s="34"/>
      <c r="JZ269" s="34"/>
      <c r="KA269" s="34"/>
      <c r="KB269" s="34"/>
      <c r="KC269" s="34"/>
      <c r="KD269" s="34"/>
      <c r="KE269" s="34"/>
      <c r="KF269" s="34"/>
      <c r="KG269" s="34"/>
      <c r="KH269" s="34"/>
      <c r="KI269" s="34"/>
      <c r="KJ269" s="34"/>
      <c r="KK269" s="34"/>
      <c r="KL269" s="34"/>
      <c r="KM269" s="34"/>
      <c r="KN269" s="34"/>
      <c r="KO269" s="34"/>
      <c r="KP269" s="34"/>
      <c r="KQ269" s="34"/>
      <c r="KR269" s="34"/>
      <c r="KS269" s="34"/>
      <c r="KT269" s="34"/>
      <c r="KU269" s="34"/>
      <c r="KV269" s="34"/>
      <c r="KW269" s="34"/>
      <c r="KX269" s="34"/>
      <c r="KY269" s="34"/>
      <c r="KZ269" s="34"/>
      <c r="LA269" s="34"/>
      <c r="LB269" s="34"/>
      <c r="LC269" s="34"/>
      <c r="LD269" s="34"/>
      <c r="LE269" s="34"/>
      <c r="LF269" s="34"/>
      <c r="LG269" s="34"/>
      <c r="LH269" s="34"/>
      <c r="LI269" s="34"/>
      <c r="LJ269" s="34"/>
      <c r="LK269" s="34"/>
      <c r="LL269" s="34"/>
      <c r="LM269" s="34"/>
      <c r="LN269" s="34"/>
      <c r="LO269" s="34"/>
      <c r="LP269" s="34"/>
      <c r="LQ269" s="34"/>
      <c r="LR269" s="34"/>
      <c r="LS269" s="34"/>
      <c r="LT269" s="34"/>
      <c r="LU269" s="34"/>
      <c r="LV269" s="34"/>
      <c r="LW269" s="34"/>
      <c r="LX269" s="34"/>
      <c r="LY269" s="34"/>
      <c r="LZ269" s="34"/>
      <c r="MA269" s="34"/>
      <c r="MB269" s="34"/>
      <c r="MC269" s="34"/>
      <c r="MD269" s="34"/>
      <c r="ME269" s="34"/>
      <c r="MF269" s="34"/>
      <c r="MG269" s="34"/>
      <c r="MH269" s="34"/>
      <c r="MI269" s="34"/>
      <c r="MJ269" s="34"/>
      <c r="MK269" s="34"/>
      <c r="ML269" s="34"/>
      <c r="MM269" s="34"/>
      <c r="MN269" s="34"/>
      <c r="MO269" s="34"/>
      <c r="MP269" s="34"/>
      <c r="MQ269" s="34"/>
      <c r="MR269" s="34"/>
      <c r="MS269" s="34"/>
      <c r="MT269" s="34"/>
      <c r="MU269" s="34"/>
      <c r="MV269" s="34"/>
      <c r="MW269" s="34"/>
      <c r="MX269" s="34"/>
      <c r="MY269" s="34"/>
      <c r="MZ269" s="34"/>
      <c r="NA269" s="34"/>
      <c r="NB269" s="34"/>
      <c r="NC269" s="34"/>
      <c r="ND269" s="34"/>
      <c r="NE269" s="34"/>
      <c r="NF269" s="34"/>
      <c r="NG269" s="34"/>
      <c r="NH269" s="34"/>
      <c r="NI269" s="34"/>
      <c r="NJ269" s="34"/>
      <c r="NK269" s="34"/>
      <c r="NL269" s="34"/>
      <c r="NM269" s="34"/>
      <c r="NN269" s="34"/>
      <c r="NO269" s="34"/>
      <c r="NP269" s="34"/>
      <c r="NQ269" s="34"/>
      <c r="NR269" s="34"/>
      <c r="NS269" s="34"/>
      <c r="NT269" s="34"/>
      <c r="NU269" s="34"/>
      <c r="NV269" s="34"/>
      <c r="NW269" s="34"/>
      <c r="NX269" s="34"/>
      <c r="NY269" s="34"/>
      <c r="NZ269" s="34"/>
      <c r="OA269" s="34"/>
      <c r="OB269" s="34"/>
      <c r="OC269" s="34"/>
      <c r="OD269" s="34"/>
      <c r="OE269" s="34"/>
      <c r="OF269" s="34"/>
      <c r="OG269" s="34"/>
    </row>
    <row r="270" spans="1:397" s="35" customFormat="1">
      <c r="A270" s="36">
        <v>3085</v>
      </c>
      <c r="B270" s="37" t="s">
        <v>251</v>
      </c>
      <c r="C270" s="27">
        <v>583475</v>
      </c>
      <c r="D270" s="28">
        <v>5.7050000000000004E-4</v>
      </c>
      <c r="E270" s="27">
        <v>68810.55</v>
      </c>
      <c r="F270" s="63">
        <v>531604.07250000001</v>
      </c>
      <c r="G270" s="64">
        <v>600414.62250000006</v>
      </c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  <c r="FZ270" s="34"/>
      <c r="GA270" s="34"/>
      <c r="GB270" s="34"/>
      <c r="GC270" s="34"/>
      <c r="GD270" s="34"/>
      <c r="GE270" s="34"/>
      <c r="GF270" s="34"/>
      <c r="GG270" s="34"/>
      <c r="GH270" s="34"/>
      <c r="GI270" s="34"/>
      <c r="GJ270" s="34"/>
      <c r="GK270" s="34"/>
      <c r="GL270" s="34"/>
      <c r="GM270" s="34"/>
      <c r="GN270" s="34"/>
      <c r="GO270" s="34"/>
      <c r="GP270" s="34"/>
      <c r="GQ270" s="34"/>
      <c r="GR270" s="34"/>
      <c r="GS270" s="34"/>
      <c r="GT270" s="34"/>
      <c r="GU270" s="34"/>
      <c r="GV270" s="34"/>
      <c r="GW270" s="34"/>
      <c r="GX270" s="34"/>
      <c r="GY270" s="34"/>
      <c r="GZ270" s="34"/>
      <c r="HA270" s="34"/>
      <c r="HB270" s="34"/>
      <c r="HC270" s="34"/>
      <c r="HD270" s="34"/>
      <c r="HE270" s="34"/>
      <c r="HF270" s="34"/>
      <c r="HG270" s="34"/>
      <c r="HH270" s="34"/>
      <c r="HI270" s="34"/>
      <c r="HJ270" s="34"/>
      <c r="HK270" s="34"/>
      <c r="HL270" s="34"/>
      <c r="HM270" s="34"/>
      <c r="HN270" s="34"/>
      <c r="HO270" s="34"/>
      <c r="HP270" s="34"/>
      <c r="HQ270" s="34"/>
      <c r="HR270" s="34"/>
      <c r="HS270" s="34"/>
      <c r="HT270" s="34"/>
      <c r="HU270" s="34"/>
      <c r="HV270" s="34"/>
      <c r="HW270" s="34"/>
      <c r="HX270" s="34"/>
      <c r="HY270" s="34"/>
      <c r="HZ270" s="34"/>
      <c r="IA270" s="34"/>
      <c r="IB270" s="34"/>
      <c r="IC270" s="34"/>
      <c r="ID270" s="34"/>
      <c r="IE270" s="34"/>
      <c r="IF270" s="34"/>
      <c r="IG270" s="34"/>
      <c r="IH270" s="34"/>
      <c r="II270" s="34"/>
      <c r="IJ270" s="34"/>
      <c r="IK270" s="34"/>
      <c r="IL270" s="34"/>
      <c r="IM270" s="34"/>
      <c r="IN270" s="34"/>
      <c r="IO270" s="34"/>
      <c r="IP270" s="34"/>
      <c r="IQ270" s="34"/>
      <c r="IR270" s="34"/>
      <c r="IS270" s="34"/>
      <c r="IT270" s="34"/>
      <c r="IU270" s="34"/>
      <c r="IV270" s="34"/>
      <c r="IW270" s="34"/>
      <c r="IX270" s="34"/>
      <c r="IY270" s="34"/>
      <c r="IZ270" s="34"/>
      <c r="JA270" s="34"/>
      <c r="JB270" s="34"/>
      <c r="JC270" s="34"/>
      <c r="JD270" s="34"/>
      <c r="JE270" s="34"/>
      <c r="JF270" s="34"/>
      <c r="JG270" s="34"/>
      <c r="JH270" s="34"/>
      <c r="JI270" s="34"/>
      <c r="JJ270" s="34"/>
      <c r="JK270" s="34"/>
      <c r="JL270" s="34"/>
      <c r="JM270" s="34"/>
      <c r="JN270" s="34"/>
      <c r="JO270" s="34"/>
      <c r="JP270" s="34"/>
      <c r="JQ270" s="34"/>
      <c r="JR270" s="34"/>
      <c r="JS270" s="34"/>
      <c r="JT270" s="34"/>
      <c r="JU270" s="34"/>
      <c r="JV270" s="34"/>
      <c r="JW270" s="34"/>
      <c r="JX270" s="34"/>
      <c r="JY270" s="34"/>
      <c r="JZ270" s="34"/>
      <c r="KA270" s="34"/>
      <c r="KB270" s="34"/>
      <c r="KC270" s="34"/>
      <c r="KD270" s="34"/>
      <c r="KE270" s="34"/>
      <c r="KF270" s="34"/>
      <c r="KG270" s="34"/>
      <c r="KH270" s="34"/>
      <c r="KI270" s="34"/>
      <c r="KJ270" s="34"/>
      <c r="KK270" s="34"/>
      <c r="KL270" s="34"/>
      <c r="KM270" s="34"/>
      <c r="KN270" s="34"/>
      <c r="KO270" s="34"/>
      <c r="KP270" s="34"/>
      <c r="KQ270" s="34"/>
      <c r="KR270" s="34"/>
      <c r="KS270" s="34"/>
      <c r="KT270" s="34"/>
      <c r="KU270" s="34"/>
      <c r="KV270" s="34"/>
      <c r="KW270" s="34"/>
      <c r="KX270" s="34"/>
      <c r="KY270" s="34"/>
      <c r="KZ270" s="34"/>
      <c r="LA270" s="34"/>
      <c r="LB270" s="34"/>
      <c r="LC270" s="34"/>
      <c r="LD270" s="34"/>
      <c r="LE270" s="34"/>
      <c r="LF270" s="34"/>
      <c r="LG270" s="34"/>
      <c r="LH270" s="34"/>
      <c r="LI270" s="34"/>
      <c r="LJ270" s="34"/>
      <c r="LK270" s="34"/>
      <c r="LL270" s="34"/>
      <c r="LM270" s="34"/>
      <c r="LN270" s="34"/>
      <c r="LO270" s="34"/>
      <c r="LP270" s="34"/>
      <c r="LQ270" s="34"/>
      <c r="LR270" s="34"/>
      <c r="LS270" s="34"/>
      <c r="LT270" s="34"/>
      <c r="LU270" s="34"/>
      <c r="LV270" s="34"/>
      <c r="LW270" s="34"/>
      <c r="LX270" s="34"/>
      <c r="LY270" s="34"/>
      <c r="LZ270" s="34"/>
      <c r="MA270" s="34"/>
      <c r="MB270" s="34"/>
      <c r="MC270" s="34"/>
      <c r="MD270" s="34"/>
      <c r="ME270" s="34"/>
      <c r="MF270" s="34"/>
      <c r="MG270" s="34"/>
      <c r="MH270" s="34"/>
      <c r="MI270" s="34"/>
      <c r="MJ270" s="34"/>
      <c r="MK270" s="34"/>
      <c r="ML270" s="34"/>
      <c r="MM270" s="34"/>
      <c r="MN270" s="34"/>
      <c r="MO270" s="34"/>
      <c r="MP270" s="34"/>
      <c r="MQ270" s="34"/>
      <c r="MR270" s="34"/>
      <c r="MS270" s="34"/>
      <c r="MT270" s="34"/>
      <c r="MU270" s="34"/>
      <c r="MV270" s="34"/>
      <c r="MW270" s="34"/>
      <c r="MX270" s="34"/>
      <c r="MY270" s="34"/>
      <c r="MZ270" s="34"/>
      <c r="NA270" s="34"/>
      <c r="NB270" s="34"/>
      <c r="NC270" s="34"/>
      <c r="ND270" s="34"/>
      <c r="NE270" s="34"/>
      <c r="NF270" s="34"/>
      <c r="NG270" s="34"/>
      <c r="NH270" s="34"/>
      <c r="NI270" s="34"/>
      <c r="NJ270" s="34"/>
      <c r="NK270" s="34"/>
      <c r="NL270" s="34"/>
      <c r="NM270" s="34"/>
      <c r="NN270" s="34"/>
      <c r="NO270" s="34"/>
      <c r="NP270" s="34"/>
      <c r="NQ270" s="34"/>
      <c r="NR270" s="34"/>
      <c r="NS270" s="34"/>
      <c r="NT270" s="34"/>
      <c r="NU270" s="34"/>
      <c r="NV270" s="34"/>
      <c r="NW270" s="34"/>
      <c r="NX270" s="34"/>
      <c r="NY270" s="34"/>
      <c r="NZ270" s="34"/>
      <c r="OA270" s="34"/>
      <c r="OB270" s="34"/>
      <c r="OC270" s="34"/>
      <c r="OD270" s="34"/>
      <c r="OE270" s="34"/>
      <c r="OF270" s="34"/>
      <c r="OG270" s="34"/>
    </row>
    <row r="271" spans="1:397" s="35" customFormat="1">
      <c r="A271" s="36">
        <v>3086</v>
      </c>
      <c r="B271" s="37" t="s">
        <v>252</v>
      </c>
      <c r="C271" s="27">
        <v>249985</v>
      </c>
      <c r="D271" s="28">
        <v>2.4439999999999998E-4</v>
      </c>
      <c r="E271" s="27">
        <v>58977.120000000003</v>
      </c>
      <c r="F271" s="63">
        <v>227761.33350000001</v>
      </c>
      <c r="G271" s="64">
        <v>286738.4535</v>
      </c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  <c r="FZ271" s="34"/>
      <c r="GA271" s="34"/>
      <c r="GB271" s="34"/>
      <c r="GC271" s="34"/>
      <c r="GD271" s="34"/>
      <c r="GE271" s="34"/>
      <c r="GF271" s="34"/>
      <c r="GG271" s="34"/>
      <c r="GH271" s="34"/>
      <c r="GI271" s="34"/>
      <c r="GJ271" s="34"/>
      <c r="GK271" s="34"/>
      <c r="GL271" s="34"/>
      <c r="GM271" s="34"/>
      <c r="GN271" s="34"/>
      <c r="GO271" s="34"/>
      <c r="GP271" s="34"/>
      <c r="GQ271" s="34"/>
      <c r="GR271" s="34"/>
      <c r="GS271" s="34"/>
      <c r="GT271" s="34"/>
      <c r="GU271" s="34"/>
      <c r="GV271" s="34"/>
      <c r="GW271" s="34"/>
      <c r="GX271" s="34"/>
      <c r="GY271" s="34"/>
      <c r="GZ271" s="34"/>
      <c r="HA271" s="34"/>
      <c r="HB271" s="34"/>
      <c r="HC271" s="34"/>
      <c r="HD271" s="34"/>
      <c r="HE271" s="34"/>
      <c r="HF271" s="34"/>
      <c r="HG271" s="34"/>
      <c r="HH271" s="34"/>
      <c r="HI271" s="34"/>
      <c r="HJ271" s="34"/>
      <c r="HK271" s="34"/>
      <c r="HL271" s="34"/>
      <c r="HM271" s="34"/>
      <c r="HN271" s="34"/>
      <c r="HO271" s="34"/>
      <c r="HP271" s="34"/>
      <c r="HQ271" s="34"/>
      <c r="HR271" s="34"/>
      <c r="HS271" s="34"/>
      <c r="HT271" s="34"/>
      <c r="HU271" s="34"/>
      <c r="HV271" s="34"/>
      <c r="HW271" s="34"/>
      <c r="HX271" s="34"/>
      <c r="HY271" s="34"/>
      <c r="HZ271" s="34"/>
      <c r="IA271" s="34"/>
      <c r="IB271" s="34"/>
      <c r="IC271" s="34"/>
      <c r="ID271" s="34"/>
      <c r="IE271" s="34"/>
      <c r="IF271" s="34"/>
      <c r="IG271" s="34"/>
      <c r="IH271" s="34"/>
      <c r="II271" s="34"/>
      <c r="IJ271" s="34"/>
      <c r="IK271" s="34"/>
      <c r="IL271" s="34"/>
      <c r="IM271" s="34"/>
      <c r="IN271" s="34"/>
      <c r="IO271" s="34"/>
      <c r="IP271" s="34"/>
      <c r="IQ271" s="34"/>
      <c r="IR271" s="34"/>
      <c r="IS271" s="34"/>
      <c r="IT271" s="34"/>
      <c r="IU271" s="34"/>
      <c r="IV271" s="34"/>
      <c r="IW271" s="34"/>
      <c r="IX271" s="34"/>
      <c r="IY271" s="34"/>
      <c r="IZ271" s="34"/>
      <c r="JA271" s="34"/>
      <c r="JB271" s="34"/>
      <c r="JC271" s="34"/>
      <c r="JD271" s="34"/>
      <c r="JE271" s="34"/>
      <c r="JF271" s="34"/>
      <c r="JG271" s="34"/>
      <c r="JH271" s="34"/>
      <c r="JI271" s="34"/>
      <c r="JJ271" s="34"/>
      <c r="JK271" s="34"/>
      <c r="JL271" s="34"/>
      <c r="JM271" s="34"/>
      <c r="JN271" s="34"/>
      <c r="JO271" s="34"/>
      <c r="JP271" s="34"/>
      <c r="JQ271" s="34"/>
      <c r="JR271" s="34"/>
      <c r="JS271" s="34"/>
      <c r="JT271" s="34"/>
      <c r="JU271" s="34"/>
      <c r="JV271" s="34"/>
      <c r="JW271" s="34"/>
      <c r="JX271" s="34"/>
      <c r="JY271" s="34"/>
      <c r="JZ271" s="34"/>
      <c r="KA271" s="34"/>
      <c r="KB271" s="34"/>
      <c r="KC271" s="34"/>
      <c r="KD271" s="34"/>
      <c r="KE271" s="34"/>
      <c r="KF271" s="34"/>
      <c r="KG271" s="34"/>
      <c r="KH271" s="34"/>
      <c r="KI271" s="34"/>
      <c r="KJ271" s="34"/>
      <c r="KK271" s="34"/>
      <c r="KL271" s="34"/>
      <c r="KM271" s="34"/>
      <c r="KN271" s="34"/>
      <c r="KO271" s="34"/>
      <c r="KP271" s="34"/>
      <c r="KQ271" s="34"/>
      <c r="KR271" s="34"/>
      <c r="KS271" s="34"/>
      <c r="KT271" s="34"/>
      <c r="KU271" s="34"/>
      <c r="KV271" s="34"/>
      <c r="KW271" s="34"/>
      <c r="KX271" s="34"/>
      <c r="KY271" s="34"/>
      <c r="KZ271" s="34"/>
      <c r="LA271" s="34"/>
      <c r="LB271" s="34"/>
      <c r="LC271" s="34"/>
      <c r="LD271" s="34"/>
      <c r="LE271" s="34"/>
      <c r="LF271" s="34"/>
      <c r="LG271" s="34"/>
      <c r="LH271" s="34"/>
      <c r="LI271" s="34"/>
      <c r="LJ271" s="34"/>
      <c r="LK271" s="34"/>
      <c r="LL271" s="34"/>
      <c r="LM271" s="34"/>
      <c r="LN271" s="34"/>
      <c r="LO271" s="34"/>
      <c r="LP271" s="34"/>
      <c r="LQ271" s="34"/>
      <c r="LR271" s="34"/>
      <c r="LS271" s="34"/>
      <c r="LT271" s="34"/>
      <c r="LU271" s="34"/>
      <c r="LV271" s="34"/>
      <c r="LW271" s="34"/>
      <c r="LX271" s="34"/>
      <c r="LY271" s="34"/>
      <c r="LZ271" s="34"/>
      <c r="MA271" s="34"/>
      <c r="MB271" s="34"/>
      <c r="MC271" s="34"/>
      <c r="MD271" s="34"/>
      <c r="ME271" s="34"/>
      <c r="MF271" s="34"/>
      <c r="MG271" s="34"/>
      <c r="MH271" s="34"/>
      <c r="MI271" s="34"/>
      <c r="MJ271" s="34"/>
      <c r="MK271" s="34"/>
      <c r="ML271" s="34"/>
      <c r="MM271" s="34"/>
      <c r="MN271" s="34"/>
      <c r="MO271" s="34"/>
      <c r="MP271" s="34"/>
      <c r="MQ271" s="34"/>
      <c r="MR271" s="34"/>
      <c r="MS271" s="34"/>
      <c r="MT271" s="34"/>
      <c r="MU271" s="34"/>
      <c r="MV271" s="34"/>
      <c r="MW271" s="34"/>
      <c r="MX271" s="34"/>
      <c r="MY271" s="34"/>
      <c r="MZ271" s="34"/>
      <c r="NA271" s="34"/>
      <c r="NB271" s="34"/>
      <c r="NC271" s="34"/>
      <c r="ND271" s="34"/>
      <c r="NE271" s="34"/>
      <c r="NF271" s="34"/>
      <c r="NG271" s="34"/>
      <c r="NH271" s="34"/>
      <c r="NI271" s="34"/>
      <c r="NJ271" s="34"/>
      <c r="NK271" s="34"/>
      <c r="NL271" s="34"/>
      <c r="NM271" s="34"/>
      <c r="NN271" s="34"/>
      <c r="NO271" s="34"/>
      <c r="NP271" s="34"/>
      <c r="NQ271" s="34"/>
      <c r="NR271" s="34"/>
      <c r="NS271" s="34"/>
      <c r="NT271" s="34"/>
      <c r="NU271" s="34"/>
      <c r="NV271" s="34"/>
      <c r="NW271" s="34"/>
      <c r="NX271" s="34"/>
      <c r="NY271" s="34"/>
      <c r="NZ271" s="34"/>
      <c r="OA271" s="34"/>
      <c r="OB271" s="34"/>
      <c r="OC271" s="34"/>
      <c r="OD271" s="34"/>
      <c r="OE271" s="34"/>
      <c r="OF271" s="34"/>
      <c r="OG271" s="34"/>
    </row>
    <row r="272" spans="1:397" s="35" customFormat="1">
      <c r="A272" s="36">
        <v>3087</v>
      </c>
      <c r="B272" s="37" t="s">
        <v>253</v>
      </c>
      <c r="C272" s="27">
        <v>392448</v>
      </c>
      <c r="D272" s="28">
        <v>3.837E-4</v>
      </c>
      <c r="E272" s="27">
        <v>56776.62</v>
      </c>
      <c r="F272" s="63">
        <v>357559.37280000001</v>
      </c>
      <c r="G272" s="64">
        <v>414335.99280000001</v>
      </c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  <c r="FZ272" s="34"/>
      <c r="GA272" s="34"/>
      <c r="GB272" s="34"/>
      <c r="GC272" s="34"/>
      <c r="GD272" s="34"/>
      <c r="GE272" s="34"/>
      <c r="GF272" s="34"/>
      <c r="GG272" s="34"/>
      <c r="GH272" s="34"/>
      <c r="GI272" s="34"/>
      <c r="GJ272" s="34"/>
      <c r="GK272" s="34"/>
      <c r="GL272" s="34"/>
      <c r="GM272" s="34"/>
      <c r="GN272" s="34"/>
      <c r="GO272" s="34"/>
      <c r="GP272" s="34"/>
      <c r="GQ272" s="34"/>
      <c r="GR272" s="34"/>
      <c r="GS272" s="34"/>
      <c r="GT272" s="34"/>
      <c r="GU272" s="34"/>
      <c r="GV272" s="34"/>
      <c r="GW272" s="34"/>
      <c r="GX272" s="34"/>
      <c r="GY272" s="34"/>
      <c r="GZ272" s="34"/>
      <c r="HA272" s="34"/>
      <c r="HB272" s="34"/>
      <c r="HC272" s="34"/>
      <c r="HD272" s="34"/>
      <c r="HE272" s="34"/>
      <c r="HF272" s="34"/>
      <c r="HG272" s="34"/>
      <c r="HH272" s="34"/>
      <c r="HI272" s="34"/>
      <c r="HJ272" s="34"/>
      <c r="HK272" s="34"/>
      <c r="HL272" s="34"/>
      <c r="HM272" s="34"/>
      <c r="HN272" s="34"/>
      <c r="HO272" s="34"/>
      <c r="HP272" s="34"/>
      <c r="HQ272" s="34"/>
      <c r="HR272" s="34"/>
      <c r="HS272" s="34"/>
      <c r="HT272" s="34"/>
      <c r="HU272" s="34"/>
      <c r="HV272" s="34"/>
      <c r="HW272" s="34"/>
      <c r="HX272" s="34"/>
      <c r="HY272" s="34"/>
      <c r="HZ272" s="34"/>
      <c r="IA272" s="34"/>
      <c r="IB272" s="34"/>
      <c r="IC272" s="34"/>
      <c r="ID272" s="34"/>
      <c r="IE272" s="34"/>
      <c r="IF272" s="34"/>
      <c r="IG272" s="34"/>
      <c r="IH272" s="34"/>
      <c r="II272" s="34"/>
      <c r="IJ272" s="34"/>
      <c r="IK272" s="34"/>
      <c r="IL272" s="34"/>
      <c r="IM272" s="34"/>
      <c r="IN272" s="34"/>
      <c r="IO272" s="34"/>
      <c r="IP272" s="34"/>
      <c r="IQ272" s="34"/>
      <c r="IR272" s="34"/>
      <c r="IS272" s="34"/>
      <c r="IT272" s="34"/>
      <c r="IU272" s="34"/>
      <c r="IV272" s="34"/>
      <c r="IW272" s="34"/>
      <c r="IX272" s="34"/>
      <c r="IY272" s="34"/>
      <c r="IZ272" s="34"/>
      <c r="JA272" s="34"/>
      <c r="JB272" s="34"/>
      <c r="JC272" s="34"/>
      <c r="JD272" s="34"/>
      <c r="JE272" s="34"/>
      <c r="JF272" s="34"/>
      <c r="JG272" s="34"/>
      <c r="JH272" s="34"/>
      <c r="JI272" s="34"/>
      <c r="JJ272" s="34"/>
      <c r="JK272" s="34"/>
      <c r="JL272" s="34"/>
      <c r="JM272" s="34"/>
      <c r="JN272" s="34"/>
      <c r="JO272" s="34"/>
      <c r="JP272" s="34"/>
      <c r="JQ272" s="34"/>
      <c r="JR272" s="34"/>
      <c r="JS272" s="34"/>
      <c r="JT272" s="34"/>
      <c r="JU272" s="34"/>
      <c r="JV272" s="34"/>
      <c r="JW272" s="34"/>
      <c r="JX272" s="34"/>
      <c r="JY272" s="34"/>
      <c r="JZ272" s="34"/>
      <c r="KA272" s="34"/>
      <c r="KB272" s="34"/>
      <c r="KC272" s="34"/>
      <c r="KD272" s="34"/>
      <c r="KE272" s="34"/>
      <c r="KF272" s="34"/>
      <c r="KG272" s="34"/>
      <c r="KH272" s="34"/>
      <c r="KI272" s="34"/>
      <c r="KJ272" s="34"/>
      <c r="KK272" s="34"/>
      <c r="KL272" s="34"/>
      <c r="KM272" s="34"/>
      <c r="KN272" s="34"/>
      <c r="KO272" s="34"/>
      <c r="KP272" s="34"/>
      <c r="KQ272" s="34"/>
      <c r="KR272" s="34"/>
      <c r="KS272" s="34"/>
      <c r="KT272" s="34"/>
      <c r="KU272" s="34"/>
      <c r="KV272" s="34"/>
      <c r="KW272" s="34"/>
      <c r="KX272" s="34"/>
      <c r="KY272" s="34"/>
      <c r="KZ272" s="34"/>
      <c r="LA272" s="34"/>
      <c r="LB272" s="34"/>
      <c r="LC272" s="34"/>
      <c r="LD272" s="34"/>
      <c r="LE272" s="34"/>
      <c r="LF272" s="34"/>
      <c r="LG272" s="34"/>
      <c r="LH272" s="34"/>
      <c r="LI272" s="34"/>
      <c r="LJ272" s="34"/>
      <c r="LK272" s="34"/>
      <c r="LL272" s="34"/>
      <c r="LM272" s="34"/>
      <c r="LN272" s="34"/>
      <c r="LO272" s="34"/>
      <c r="LP272" s="34"/>
      <c r="LQ272" s="34"/>
      <c r="LR272" s="34"/>
      <c r="LS272" s="34"/>
      <c r="LT272" s="34"/>
      <c r="LU272" s="34"/>
      <c r="LV272" s="34"/>
      <c r="LW272" s="34"/>
      <c r="LX272" s="34"/>
      <c r="LY272" s="34"/>
      <c r="LZ272" s="34"/>
      <c r="MA272" s="34"/>
      <c r="MB272" s="34"/>
      <c r="MC272" s="34"/>
      <c r="MD272" s="34"/>
      <c r="ME272" s="34"/>
      <c r="MF272" s="34"/>
      <c r="MG272" s="34"/>
      <c r="MH272" s="34"/>
      <c r="MI272" s="34"/>
      <c r="MJ272" s="34"/>
      <c r="MK272" s="34"/>
      <c r="ML272" s="34"/>
      <c r="MM272" s="34"/>
      <c r="MN272" s="34"/>
      <c r="MO272" s="34"/>
      <c r="MP272" s="34"/>
      <c r="MQ272" s="34"/>
      <c r="MR272" s="34"/>
      <c r="MS272" s="34"/>
      <c r="MT272" s="34"/>
      <c r="MU272" s="34"/>
      <c r="MV272" s="34"/>
      <c r="MW272" s="34"/>
      <c r="MX272" s="34"/>
      <c r="MY272" s="34"/>
      <c r="MZ272" s="34"/>
      <c r="NA272" s="34"/>
      <c r="NB272" s="34"/>
      <c r="NC272" s="34"/>
      <c r="ND272" s="34"/>
      <c r="NE272" s="34"/>
      <c r="NF272" s="34"/>
      <c r="NG272" s="34"/>
      <c r="NH272" s="34"/>
      <c r="NI272" s="34"/>
      <c r="NJ272" s="34"/>
      <c r="NK272" s="34"/>
      <c r="NL272" s="34"/>
      <c r="NM272" s="34"/>
      <c r="NN272" s="34"/>
      <c r="NO272" s="34"/>
      <c r="NP272" s="34"/>
      <c r="NQ272" s="34"/>
      <c r="NR272" s="34"/>
      <c r="NS272" s="34"/>
      <c r="NT272" s="34"/>
      <c r="NU272" s="34"/>
      <c r="NV272" s="34"/>
      <c r="NW272" s="34"/>
      <c r="NX272" s="34"/>
      <c r="NY272" s="34"/>
      <c r="NZ272" s="34"/>
      <c r="OA272" s="34"/>
      <c r="OB272" s="34"/>
      <c r="OC272" s="34"/>
      <c r="OD272" s="34"/>
      <c r="OE272" s="34"/>
      <c r="OF272" s="34"/>
      <c r="OG272" s="34"/>
    </row>
    <row r="273" spans="1:397" s="35" customFormat="1">
      <c r="A273" s="36">
        <v>3088</v>
      </c>
      <c r="B273" s="37" t="s">
        <v>254</v>
      </c>
      <c r="C273" s="27">
        <v>301991</v>
      </c>
      <c r="D273" s="28">
        <v>2.9530000000000002E-4</v>
      </c>
      <c r="E273" s="27">
        <v>49770.65</v>
      </c>
      <c r="F273" s="63">
        <v>275144.0001</v>
      </c>
      <c r="G273" s="64">
        <v>324914.65010000003</v>
      </c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  <c r="FZ273" s="34"/>
      <c r="GA273" s="34"/>
      <c r="GB273" s="34"/>
      <c r="GC273" s="34"/>
      <c r="GD273" s="34"/>
      <c r="GE273" s="34"/>
      <c r="GF273" s="34"/>
      <c r="GG273" s="34"/>
      <c r="GH273" s="34"/>
      <c r="GI273" s="34"/>
      <c r="GJ273" s="34"/>
      <c r="GK273" s="34"/>
      <c r="GL273" s="34"/>
      <c r="GM273" s="34"/>
      <c r="GN273" s="34"/>
      <c r="GO273" s="34"/>
      <c r="GP273" s="34"/>
      <c r="GQ273" s="34"/>
      <c r="GR273" s="34"/>
      <c r="GS273" s="34"/>
      <c r="GT273" s="34"/>
      <c r="GU273" s="34"/>
      <c r="GV273" s="34"/>
      <c r="GW273" s="34"/>
      <c r="GX273" s="34"/>
      <c r="GY273" s="34"/>
      <c r="GZ273" s="34"/>
      <c r="HA273" s="34"/>
      <c r="HB273" s="34"/>
      <c r="HC273" s="34"/>
      <c r="HD273" s="34"/>
      <c r="HE273" s="34"/>
      <c r="HF273" s="34"/>
      <c r="HG273" s="34"/>
      <c r="HH273" s="34"/>
      <c r="HI273" s="34"/>
      <c r="HJ273" s="34"/>
      <c r="HK273" s="34"/>
      <c r="HL273" s="34"/>
      <c r="HM273" s="34"/>
      <c r="HN273" s="34"/>
      <c r="HO273" s="34"/>
      <c r="HP273" s="34"/>
      <c r="HQ273" s="34"/>
      <c r="HR273" s="34"/>
      <c r="HS273" s="34"/>
      <c r="HT273" s="34"/>
      <c r="HU273" s="34"/>
      <c r="HV273" s="34"/>
      <c r="HW273" s="34"/>
      <c r="HX273" s="34"/>
      <c r="HY273" s="34"/>
      <c r="HZ273" s="34"/>
      <c r="IA273" s="34"/>
      <c r="IB273" s="34"/>
      <c r="IC273" s="34"/>
      <c r="ID273" s="34"/>
      <c r="IE273" s="34"/>
      <c r="IF273" s="34"/>
      <c r="IG273" s="34"/>
      <c r="IH273" s="34"/>
      <c r="II273" s="34"/>
      <c r="IJ273" s="34"/>
      <c r="IK273" s="34"/>
      <c r="IL273" s="34"/>
      <c r="IM273" s="34"/>
      <c r="IN273" s="34"/>
      <c r="IO273" s="34"/>
      <c r="IP273" s="34"/>
      <c r="IQ273" s="34"/>
      <c r="IR273" s="34"/>
      <c r="IS273" s="34"/>
      <c r="IT273" s="34"/>
      <c r="IU273" s="34"/>
      <c r="IV273" s="34"/>
      <c r="IW273" s="34"/>
      <c r="IX273" s="34"/>
      <c r="IY273" s="34"/>
      <c r="IZ273" s="34"/>
      <c r="JA273" s="34"/>
      <c r="JB273" s="34"/>
      <c r="JC273" s="34"/>
      <c r="JD273" s="34"/>
      <c r="JE273" s="34"/>
      <c r="JF273" s="34"/>
      <c r="JG273" s="34"/>
      <c r="JH273" s="34"/>
      <c r="JI273" s="34"/>
      <c r="JJ273" s="34"/>
      <c r="JK273" s="34"/>
      <c r="JL273" s="34"/>
      <c r="JM273" s="34"/>
      <c r="JN273" s="34"/>
      <c r="JO273" s="34"/>
      <c r="JP273" s="34"/>
      <c r="JQ273" s="34"/>
      <c r="JR273" s="34"/>
      <c r="JS273" s="34"/>
      <c r="JT273" s="34"/>
      <c r="JU273" s="34"/>
      <c r="JV273" s="34"/>
      <c r="JW273" s="34"/>
      <c r="JX273" s="34"/>
      <c r="JY273" s="34"/>
      <c r="JZ273" s="34"/>
      <c r="KA273" s="34"/>
      <c r="KB273" s="34"/>
      <c r="KC273" s="34"/>
      <c r="KD273" s="34"/>
      <c r="KE273" s="34"/>
      <c r="KF273" s="34"/>
      <c r="KG273" s="34"/>
      <c r="KH273" s="34"/>
      <c r="KI273" s="34"/>
      <c r="KJ273" s="34"/>
      <c r="KK273" s="34"/>
      <c r="KL273" s="34"/>
      <c r="KM273" s="34"/>
      <c r="KN273" s="34"/>
      <c r="KO273" s="34"/>
      <c r="KP273" s="34"/>
      <c r="KQ273" s="34"/>
      <c r="KR273" s="34"/>
      <c r="KS273" s="34"/>
      <c r="KT273" s="34"/>
      <c r="KU273" s="34"/>
      <c r="KV273" s="34"/>
      <c r="KW273" s="34"/>
      <c r="KX273" s="34"/>
      <c r="KY273" s="34"/>
      <c r="KZ273" s="34"/>
      <c r="LA273" s="34"/>
      <c r="LB273" s="34"/>
      <c r="LC273" s="34"/>
      <c r="LD273" s="34"/>
      <c r="LE273" s="34"/>
      <c r="LF273" s="34"/>
      <c r="LG273" s="34"/>
      <c r="LH273" s="34"/>
      <c r="LI273" s="34"/>
      <c r="LJ273" s="34"/>
      <c r="LK273" s="34"/>
      <c r="LL273" s="34"/>
      <c r="LM273" s="34"/>
      <c r="LN273" s="34"/>
      <c r="LO273" s="34"/>
      <c r="LP273" s="34"/>
      <c r="LQ273" s="34"/>
      <c r="LR273" s="34"/>
      <c r="LS273" s="34"/>
      <c r="LT273" s="34"/>
      <c r="LU273" s="34"/>
      <c r="LV273" s="34"/>
      <c r="LW273" s="34"/>
      <c r="LX273" s="34"/>
      <c r="LY273" s="34"/>
      <c r="LZ273" s="34"/>
      <c r="MA273" s="34"/>
      <c r="MB273" s="34"/>
      <c r="MC273" s="34"/>
      <c r="MD273" s="34"/>
      <c r="ME273" s="34"/>
      <c r="MF273" s="34"/>
      <c r="MG273" s="34"/>
      <c r="MH273" s="34"/>
      <c r="MI273" s="34"/>
      <c r="MJ273" s="34"/>
      <c r="MK273" s="34"/>
      <c r="ML273" s="34"/>
      <c r="MM273" s="34"/>
      <c r="MN273" s="34"/>
      <c r="MO273" s="34"/>
      <c r="MP273" s="34"/>
      <c r="MQ273" s="34"/>
      <c r="MR273" s="34"/>
      <c r="MS273" s="34"/>
      <c r="MT273" s="34"/>
      <c r="MU273" s="34"/>
      <c r="MV273" s="34"/>
      <c r="MW273" s="34"/>
      <c r="MX273" s="34"/>
      <c r="MY273" s="34"/>
      <c r="MZ273" s="34"/>
      <c r="NA273" s="34"/>
      <c r="NB273" s="34"/>
      <c r="NC273" s="34"/>
      <c r="ND273" s="34"/>
      <c r="NE273" s="34"/>
      <c r="NF273" s="34"/>
      <c r="NG273" s="34"/>
      <c r="NH273" s="34"/>
      <c r="NI273" s="34"/>
      <c r="NJ273" s="34"/>
      <c r="NK273" s="34"/>
      <c r="NL273" s="34"/>
      <c r="NM273" s="34"/>
      <c r="NN273" s="34"/>
      <c r="NO273" s="34"/>
      <c r="NP273" s="34"/>
      <c r="NQ273" s="34"/>
      <c r="NR273" s="34"/>
      <c r="NS273" s="34"/>
      <c r="NT273" s="34"/>
      <c r="NU273" s="34"/>
      <c r="NV273" s="34"/>
      <c r="NW273" s="34"/>
      <c r="NX273" s="34"/>
      <c r="NY273" s="34"/>
      <c r="NZ273" s="34"/>
      <c r="OA273" s="34"/>
      <c r="OB273" s="34"/>
      <c r="OC273" s="34"/>
      <c r="OD273" s="34"/>
      <c r="OE273" s="34"/>
      <c r="OF273" s="34"/>
      <c r="OG273" s="34"/>
    </row>
    <row r="274" spans="1:397" s="35" customFormat="1">
      <c r="A274" s="36">
        <v>3801</v>
      </c>
      <c r="B274" s="37" t="s">
        <v>114</v>
      </c>
      <c r="C274" s="27">
        <v>2336472</v>
      </c>
      <c r="D274" s="28">
        <v>2.3597000000000002E-3</v>
      </c>
      <c r="E274" s="27">
        <v>252031.37</v>
      </c>
      <c r="F274" s="63">
        <v>2128759.6392000001</v>
      </c>
      <c r="G274" s="64">
        <v>2380791.0092000002</v>
      </c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  <c r="FZ274" s="34"/>
      <c r="GA274" s="34"/>
      <c r="GB274" s="34"/>
      <c r="GC274" s="34"/>
      <c r="GD274" s="34"/>
      <c r="GE274" s="34"/>
      <c r="GF274" s="34"/>
      <c r="GG274" s="34"/>
      <c r="GH274" s="34"/>
      <c r="GI274" s="34"/>
      <c r="GJ274" s="34"/>
      <c r="GK274" s="34"/>
      <c r="GL274" s="34"/>
      <c r="GM274" s="34"/>
      <c r="GN274" s="34"/>
      <c r="GO274" s="34"/>
      <c r="GP274" s="34"/>
      <c r="GQ274" s="34"/>
      <c r="GR274" s="34"/>
      <c r="GS274" s="34"/>
      <c r="GT274" s="34"/>
      <c r="GU274" s="34"/>
      <c r="GV274" s="34"/>
      <c r="GW274" s="34"/>
      <c r="GX274" s="34"/>
      <c r="GY274" s="34"/>
      <c r="GZ274" s="34"/>
      <c r="HA274" s="34"/>
      <c r="HB274" s="34"/>
      <c r="HC274" s="34"/>
      <c r="HD274" s="34"/>
      <c r="HE274" s="34"/>
      <c r="HF274" s="34"/>
      <c r="HG274" s="34"/>
      <c r="HH274" s="34"/>
      <c r="HI274" s="34"/>
      <c r="HJ274" s="34"/>
      <c r="HK274" s="34"/>
      <c r="HL274" s="34"/>
      <c r="HM274" s="34"/>
      <c r="HN274" s="34"/>
      <c r="HO274" s="34"/>
      <c r="HP274" s="34"/>
      <c r="HQ274" s="34"/>
      <c r="HR274" s="34"/>
      <c r="HS274" s="34"/>
      <c r="HT274" s="34"/>
      <c r="HU274" s="34"/>
      <c r="HV274" s="34"/>
      <c r="HW274" s="34"/>
      <c r="HX274" s="34"/>
      <c r="HY274" s="34"/>
      <c r="HZ274" s="34"/>
      <c r="IA274" s="34"/>
      <c r="IB274" s="34"/>
      <c r="IC274" s="34"/>
      <c r="ID274" s="34"/>
      <c r="IE274" s="34"/>
      <c r="IF274" s="34"/>
      <c r="IG274" s="34"/>
      <c r="IH274" s="34"/>
      <c r="II274" s="34"/>
      <c r="IJ274" s="34"/>
      <c r="IK274" s="34"/>
      <c r="IL274" s="34"/>
      <c r="IM274" s="34"/>
      <c r="IN274" s="34"/>
      <c r="IO274" s="34"/>
      <c r="IP274" s="34"/>
      <c r="IQ274" s="34"/>
      <c r="IR274" s="34"/>
      <c r="IS274" s="34"/>
      <c r="IT274" s="34"/>
      <c r="IU274" s="34"/>
      <c r="IV274" s="34"/>
      <c r="IW274" s="34"/>
      <c r="IX274" s="34"/>
      <c r="IY274" s="34"/>
      <c r="IZ274" s="34"/>
      <c r="JA274" s="34"/>
      <c r="JB274" s="34"/>
      <c r="JC274" s="34"/>
      <c r="JD274" s="34"/>
      <c r="JE274" s="34"/>
      <c r="JF274" s="34"/>
      <c r="JG274" s="34"/>
      <c r="JH274" s="34"/>
      <c r="JI274" s="34"/>
      <c r="JJ274" s="34"/>
      <c r="JK274" s="34"/>
      <c r="JL274" s="34"/>
      <c r="JM274" s="34"/>
      <c r="JN274" s="34"/>
      <c r="JO274" s="34"/>
      <c r="JP274" s="34"/>
      <c r="JQ274" s="34"/>
      <c r="JR274" s="34"/>
      <c r="JS274" s="34"/>
      <c r="JT274" s="34"/>
      <c r="JU274" s="34"/>
      <c r="JV274" s="34"/>
      <c r="JW274" s="34"/>
      <c r="JX274" s="34"/>
      <c r="JY274" s="34"/>
      <c r="JZ274" s="34"/>
      <c r="KA274" s="34"/>
      <c r="KB274" s="34"/>
      <c r="KC274" s="34"/>
      <c r="KD274" s="34"/>
      <c r="KE274" s="34"/>
      <c r="KF274" s="34"/>
      <c r="KG274" s="34"/>
      <c r="KH274" s="34"/>
      <c r="KI274" s="34"/>
      <c r="KJ274" s="34"/>
      <c r="KK274" s="34"/>
      <c r="KL274" s="34"/>
      <c r="KM274" s="34"/>
      <c r="KN274" s="34"/>
      <c r="KO274" s="34"/>
      <c r="KP274" s="34"/>
      <c r="KQ274" s="34"/>
      <c r="KR274" s="34"/>
      <c r="KS274" s="34"/>
      <c r="KT274" s="34"/>
      <c r="KU274" s="34"/>
      <c r="KV274" s="34"/>
      <c r="KW274" s="34"/>
      <c r="KX274" s="34"/>
      <c r="KY274" s="34"/>
      <c r="KZ274" s="34"/>
      <c r="LA274" s="34"/>
      <c r="LB274" s="34"/>
      <c r="LC274" s="34"/>
      <c r="LD274" s="34"/>
      <c r="LE274" s="34"/>
      <c r="LF274" s="34"/>
      <c r="LG274" s="34"/>
      <c r="LH274" s="34"/>
      <c r="LI274" s="34"/>
      <c r="LJ274" s="34"/>
      <c r="LK274" s="34"/>
      <c r="LL274" s="34"/>
      <c r="LM274" s="34"/>
      <c r="LN274" s="34"/>
      <c r="LO274" s="34"/>
      <c r="LP274" s="34"/>
      <c r="LQ274" s="34"/>
      <c r="LR274" s="34"/>
      <c r="LS274" s="34"/>
      <c r="LT274" s="34"/>
      <c r="LU274" s="34"/>
      <c r="LV274" s="34"/>
      <c r="LW274" s="34"/>
      <c r="LX274" s="34"/>
      <c r="LY274" s="34"/>
      <c r="LZ274" s="34"/>
      <c r="MA274" s="34"/>
      <c r="MB274" s="34"/>
      <c r="MC274" s="34"/>
      <c r="MD274" s="34"/>
      <c r="ME274" s="34"/>
      <c r="MF274" s="34"/>
      <c r="MG274" s="34"/>
      <c r="MH274" s="34"/>
      <c r="MI274" s="34"/>
      <c r="MJ274" s="34"/>
      <c r="MK274" s="34"/>
      <c r="ML274" s="34"/>
      <c r="MM274" s="34"/>
      <c r="MN274" s="34"/>
      <c r="MO274" s="34"/>
      <c r="MP274" s="34"/>
      <c r="MQ274" s="34"/>
      <c r="MR274" s="34"/>
      <c r="MS274" s="34"/>
      <c r="MT274" s="34"/>
      <c r="MU274" s="34"/>
      <c r="MV274" s="34"/>
      <c r="MW274" s="34"/>
      <c r="MX274" s="34"/>
      <c r="MY274" s="34"/>
      <c r="MZ274" s="34"/>
      <c r="NA274" s="34"/>
      <c r="NB274" s="34"/>
      <c r="NC274" s="34"/>
      <c r="ND274" s="34"/>
      <c r="NE274" s="34"/>
      <c r="NF274" s="34"/>
      <c r="NG274" s="34"/>
      <c r="NH274" s="34"/>
      <c r="NI274" s="34"/>
      <c r="NJ274" s="34"/>
      <c r="NK274" s="34"/>
      <c r="NL274" s="34"/>
      <c r="NM274" s="34"/>
      <c r="NN274" s="34"/>
      <c r="NO274" s="34"/>
      <c r="NP274" s="34"/>
      <c r="NQ274" s="34"/>
      <c r="NR274" s="34"/>
      <c r="NS274" s="34"/>
      <c r="NT274" s="34"/>
      <c r="NU274" s="34"/>
      <c r="NV274" s="34"/>
      <c r="NW274" s="34"/>
      <c r="NX274" s="34"/>
      <c r="NY274" s="34"/>
      <c r="NZ274" s="34"/>
      <c r="OA274" s="34"/>
      <c r="OB274" s="34"/>
      <c r="OC274" s="34"/>
      <c r="OD274" s="34"/>
      <c r="OE274" s="34"/>
      <c r="OF274" s="34"/>
      <c r="OG274" s="34"/>
    </row>
    <row r="275" spans="1:397" s="35" customFormat="1">
      <c r="A275" s="36">
        <v>5470</v>
      </c>
      <c r="B275" s="37" t="s">
        <v>255</v>
      </c>
      <c r="C275" s="27">
        <v>8244279</v>
      </c>
      <c r="D275" s="28">
        <v>8.3028000000000008E-3</v>
      </c>
      <c r="E275" s="27">
        <v>1265080.1400000001</v>
      </c>
      <c r="F275" s="63">
        <v>7511362.5969000002</v>
      </c>
      <c r="G275" s="64">
        <v>8776442.7368999999</v>
      </c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  <c r="FZ275" s="34"/>
      <c r="GA275" s="34"/>
      <c r="GB275" s="34"/>
      <c r="GC275" s="34"/>
      <c r="GD275" s="34"/>
      <c r="GE275" s="34"/>
      <c r="GF275" s="34"/>
      <c r="GG275" s="34"/>
      <c r="GH275" s="34"/>
      <c r="GI275" s="34"/>
      <c r="GJ275" s="34"/>
      <c r="GK275" s="34"/>
      <c r="GL275" s="34"/>
      <c r="GM275" s="34"/>
      <c r="GN275" s="34"/>
      <c r="GO275" s="34"/>
      <c r="GP275" s="34"/>
      <c r="GQ275" s="34"/>
      <c r="GR275" s="34"/>
      <c r="GS275" s="34"/>
      <c r="GT275" s="34"/>
      <c r="GU275" s="34"/>
      <c r="GV275" s="34"/>
      <c r="GW275" s="34"/>
      <c r="GX275" s="34"/>
      <c r="GY275" s="34"/>
      <c r="GZ275" s="34"/>
      <c r="HA275" s="34"/>
      <c r="HB275" s="34"/>
      <c r="HC275" s="34"/>
      <c r="HD275" s="34"/>
      <c r="HE275" s="34"/>
      <c r="HF275" s="34"/>
      <c r="HG275" s="34"/>
      <c r="HH275" s="34"/>
      <c r="HI275" s="34"/>
      <c r="HJ275" s="34"/>
      <c r="HK275" s="34"/>
      <c r="HL275" s="34"/>
      <c r="HM275" s="34"/>
      <c r="HN275" s="34"/>
      <c r="HO275" s="34"/>
      <c r="HP275" s="34"/>
      <c r="HQ275" s="34"/>
      <c r="HR275" s="34"/>
      <c r="HS275" s="34"/>
      <c r="HT275" s="34"/>
      <c r="HU275" s="34"/>
      <c r="HV275" s="34"/>
      <c r="HW275" s="34"/>
      <c r="HX275" s="34"/>
      <c r="HY275" s="34"/>
      <c r="HZ275" s="34"/>
      <c r="IA275" s="34"/>
      <c r="IB275" s="34"/>
      <c r="IC275" s="34"/>
      <c r="ID275" s="34"/>
      <c r="IE275" s="34"/>
      <c r="IF275" s="34"/>
      <c r="IG275" s="34"/>
      <c r="IH275" s="34"/>
      <c r="II275" s="34"/>
      <c r="IJ275" s="34"/>
      <c r="IK275" s="34"/>
      <c r="IL275" s="34"/>
      <c r="IM275" s="34"/>
      <c r="IN275" s="34"/>
      <c r="IO275" s="34"/>
      <c r="IP275" s="34"/>
      <c r="IQ275" s="34"/>
      <c r="IR275" s="34"/>
      <c r="IS275" s="34"/>
      <c r="IT275" s="34"/>
      <c r="IU275" s="34"/>
      <c r="IV275" s="34"/>
      <c r="IW275" s="34"/>
      <c r="IX275" s="34"/>
      <c r="IY275" s="34"/>
      <c r="IZ275" s="34"/>
      <c r="JA275" s="34"/>
      <c r="JB275" s="34"/>
      <c r="JC275" s="34"/>
      <c r="JD275" s="34"/>
      <c r="JE275" s="34"/>
      <c r="JF275" s="34"/>
      <c r="JG275" s="34"/>
      <c r="JH275" s="34"/>
      <c r="JI275" s="34"/>
      <c r="JJ275" s="34"/>
      <c r="JK275" s="34"/>
      <c r="JL275" s="34"/>
      <c r="JM275" s="34"/>
      <c r="JN275" s="34"/>
      <c r="JO275" s="34"/>
      <c r="JP275" s="34"/>
      <c r="JQ275" s="34"/>
      <c r="JR275" s="34"/>
      <c r="JS275" s="34"/>
      <c r="JT275" s="34"/>
      <c r="JU275" s="34"/>
      <c r="JV275" s="34"/>
      <c r="JW275" s="34"/>
      <c r="JX275" s="34"/>
      <c r="JY275" s="34"/>
      <c r="JZ275" s="34"/>
      <c r="KA275" s="34"/>
      <c r="KB275" s="34"/>
      <c r="KC275" s="34"/>
      <c r="KD275" s="34"/>
      <c r="KE275" s="34"/>
      <c r="KF275" s="34"/>
      <c r="KG275" s="34"/>
      <c r="KH275" s="34"/>
      <c r="KI275" s="34"/>
      <c r="KJ275" s="34"/>
      <c r="KK275" s="34"/>
      <c r="KL275" s="34"/>
      <c r="KM275" s="34"/>
      <c r="KN275" s="34"/>
      <c r="KO275" s="34"/>
      <c r="KP275" s="34"/>
      <c r="KQ275" s="34"/>
      <c r="KR275" s="34"/>
      <c r="KS275" s="34"/>
      <c r="KT275" s="34"/>
      <c r="KU275" s="34"/>
      <c r="KV275" s="34"/>
      <c r="KW275" s="34"/>
      <c r="KX275" s="34"/>
      <c r="KY275" s="34"/>
      <c r="KZ275" s="34"/>
      <c r="LA275" s="34"/>
      <c r="LB275" s="34"/>
      <c r="LC275" s="34"/>
      <c r="LD275" s="34"/>
      <c r="LE275" s="34"/>
      <c r="LF275" s="34"/>
      <c r="LG275" s="34"/>
      <c r="LH275" s="34"/>
      <c r="LI275" s="34"/>
      <c r="LJ275" s="34"/>
      <c r="LK275" s="34"/>
      <c r="LL275" s="34"/>
      <c r="LM275" s="34"/>
      <c r="LN275" s="34"/>
      <c r="LO275" s="34"/>
      <c r="LP275" s="34"/>
      <c r="LQ275" s="34"/>
      <c r="LR275" s="34"/>
      <c r="LS275" s="34"/>
      <c r="LT275" s="34"/>
      <c r="LU275" s="34"/>
      <c r="LV275" s="34"/>
      <c r="LW275" s="34"/>
      <c r="LX275" s="34"/>
      <c r="LY275" s="34"/>
      <c r="LZ275" s="34"/>
      <c r="MA275" s="34"/>
      <c r="MB275" s="34"/>
      <c r="MC275" s="34"/>
      <c r="MD275" s="34"/>
      <c r="ME275" s="34"/>
      <c r="MF275" s="34"/>
      <c r="MG275" s="34"/>
      <c r="MH275" s="34"/>
      <c r="MI275" s="34"/>
      <c r="MJ275" s="34"/>
      <c r="MK275" s="34"/>
      <c r="ML275" s="34"/>
      <c r="MM275" s="34"/>
      <c r="MN275" s="34"/>
      <c r="MO275" s="34"/>
      <c r="MP275" s="34"/>
      <c r="MQ275" s="34"/>
      <c r="MR275" s="34"/>
      <c r="MS275" s="34"/>
      <c r="MT275" s="34"/>
      <c r="MU275" s="34"/>
      <c r="MV275" s="34"/>
      <c r="MW275" s="34"/>
      <c r="MX275" s="34"/>
      <c r="MY275" s="34"/>
      <c r="MZ275" s="34"/>
      <c r="NA275" s="34"/>
      <c r="NB275" s="34"/>
      <c r="NC275" s="34"/>
      <c r="ND275" s="34"/>
      <c r="NE275" s="34"/>
      <c r="NF275" s="34"/>
      <c r="NG275" s="34"/>
      <c r="NH275" s="34"/>
      <c r="NI275" s="34"/>
      <c r="NJ275" s="34"/>
      <c r="NK275" s="34"/>
      <c r="NL275" s="34"/>
      <c r="NM275" s="34"/>
      <c r="NN275" s="34"/>
      <c r="NO275" s="34"/>
      <c r="NP275" s="34"/>
      <c r="NQ275" s="34"/>
      <c r="NR275" s="34"/>
      <c r="NS275" s="34"/>
      <c r="NT275" s="34"/>
      <c r="NU275" s="34"/>
      <c r="NV275" s="34"/>
      <c r="NW275" s="34"/>
      <c r="NX275" s="34"/>
      <c r="NY275" s="34"/>
      <c r="NZ275" s="34"/>
      <c r="OA275" s="34"/>
      <c r="OB275" s="34"/>
      <c r="OC275" s="34"/>
      <c r="OD275" s="34"/>
      <c r="OE275" s="34"/>
      <c r="OF275" s="34"/>
      <c r="OG275" s="34"/>
    </row>
    <row r="276" spans="1:397" s="35" customFormat="1">
      <c r="A276" s="36">
        <v>7403</v>
      </c>
      <c r="B276" s="37" t="s">
        <v>256</v>
      </c>
      <c r="C276" s="27">
        <v>306513</v>
      </c>
      <c r="D276" s="28">
        <v>3.0870000000000002E-4</v>
      </c>
      <c r="E276" s="27">
        <v>98581.81</v>
      </c>
      <c r="F276" s="63">
        <v>279263.99430000002</v>
      </c>
      <c r="G276" s="64">
        <v>377845.80430000002</v>
      </c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  <c r="FZ276" s="34"/>
      <c r="GA276" s="34"/>
      <c r="GB276" s="34"/>
      <c r="GC276" s="34"/>
      <c r="GD276" s="34"/>
      <c r="GE276" s="34"/>
      <c r="GF276" s="34"/>
      <c r="GG276" s="34"/>
      <c r="GH276" s="34"/>
      <c r="GI276" s="34"/>
      <c r="GJ276" s="34"/>
      <c r="GK276" s="34"/>
      <c r="GL276" s="34"/>
      <c r="GM276" s="34"/>
      <c r="GN276" s="34"/>
      <c r="GO276" s="34"/>
      <c r="GP276" s="34"/>
      <c r="GQ276" s="34"/>
      <c r="GR276" s="34"/>
      <c r="GS276" s="34"/>
      <c r="GT276" s="34"/>
      <c r="GU276" s="34"/>
      <c r="GV276" s="34"/>
      <c r="GW276" s="34"/>
      <c r="GX276" s="34"/>
      <c r="GY276" s="34"/>
      <c r="GZ276" s="34"/>
      <c r="HA276" s="34"/>
      <c r="HB276" s="34"/>
      <c r="HC276" s="34"/>
      <c r="HD276" s="34"/>
      <c r="HE276" s="34"/>
      <c r="HF276" s="34"/>
      <c r="HG276" s="34"/>
      <c r="HH276" s="34"/>
      <c r="HI276" s="34"/>
      <c r="HJ276" s="34"/>
      <c r="HK276" s="34"/>
      <c r="HL276" s="34"/>
      <c r="HM276" s="34"/>
      <c r="HN276" s="34"/>
      <c r="HO276" s="34"/>
      <c r="HP276" s="34"/>
      <c r="HQ276" s="34"/>
      <c r="HR276" s="34"/>
      <c r="HS276" s="34"/>
      <c r="HT276" s="34"/>
      <c r="HU276" s="34"/>
      <c r="HV276" s="34"/>
      <c r="HW276" s="34"/>
      <c r="HX276" s="34"/>
      <c r="HY276" s="34"/>
      <c r="HZ276" s="34"/>
      <c r="IA276" s="34"/>
      <c r="IB276" s="34"/>
      <c r="IC276" s="34"/>
      <c r="ID276" s="34"/>
      <c r="IE276" s="34"/>
      <c r="IF276" s="34"/>
      <c r="IG276" s="34"/>
      <c r="IH276" s="34"/>
      <c r="II276" s="34"/>
      <c r="IJ276" s="34"/>
      <c r="IK276" s="34"/>
      <c r="IL276" s="34"/>
      <c r="IM276" s="34"/>
      <c r="IN276" s="34"/>
      <c r="IO276" s="34"/>
      <c r="IP276" s="34"/>
      <c r="IQ276" s="34"/>
      <c r="IR276" s="34"/>
      <c r="IS276" s="34"/>
      <c r="IT276" s="34"/>
      <c r="IU276" s="34"/>
      <c r="IV276" s="34"/>
      <c r="IW276" s="34"/>
      <c r="IX276" s="34"/>
      <c r="IY276" s="34"/>
      <c r="IZ276" s="34"/>
      <c r="JA276" s="34"/>
      <c r="JB276" s="34"/>
      <c r="JC276" s="34"/>
      <c r="JD276" s="34"/>
      <c r="JE276" s="34"/>
      <c r="JF276" s="34"/>
      <c r="JG276" s="34"/>
      <c r="JH276" s="34"/>
      <c r="JI276" s="34"/>
      <c r="JJ276" s="34"/>
      <c r="JK276" s="34"/>
      <c r="JL276" s="34"/>
      <c r="JM276" s="34"/>
      <c r="JN276" s="34"/>
      <c r="JO276" s="34"/>
      <c r="JP276" s="34"/>
      <c r="JQ276" s="34"/>
      <c r="JR276" s="34"/>
      <c r="JS276" s="34"/>
      <c r="JT276" s="34"/>
      <c r="JU276" s="34"/>
      <c r="JV276" s="34"/>
      <c r="JW276" s="34"/>
      <c r="JX276" s="34"/>
      <c r="JY276" s="34"/>
      <c r="JZ276" s="34"/>
      <c r="KA276" s="34"/>
      <c r="KB276" s="34"/>
      <c r="KC276" s="34"/>
      <c r="KD276" s="34"/>
      <c r="KE276" s="34"/>
      <c r="KF276" s="34"/>
      <c r="KG276" s="34"/>
      <c r="KH276" s="34"/>
      <c r="KI276" s="34"/>
      <c r="KJ276" s="34"/>
      <c r="KK276" s="34"/>
      <c r="KL276" s="34"/>
      <c r="KM276" s="34"/>
      <c r="KN276" s="34"/>
      <c r="KO276" s="34"/>
      <c r="KP276" s="34"/>
      <c r="KQ276" s="34"/>
      <c r="KR276" s="34"/>
      <c r="KS276" s="34"/>
      <c r="KT276" s="34"/>
      <c r="KU276" s="34"/>
      <c r="KV276" s="34"/>
      <c r="KW276" s="34"/>
      <c r="KX276" s="34"/>
      <c r="KY276" s="34"/>
      <c r="KZ276" s="34"/>
      <c r="LA276" s="34"/>
      <c r="LB276" s="34"/>
      <c r="LC276" s="34"/>
      <c r="LD276" s="34"/>
      <c r="LE276" s="34"/>
      <c r="LF276" s="34"/>
      <c r="LG276" s="34"/>
      <c r="LH276" s="34"/>
      <c r="LI276" s="34"/>
      <c r="LJ276" s="34"/>
      <c r="LK276" s="34"/>
      <c r="LL276" s="34"/>
      <c r="LM276" s="34"/>
      <c r="LN276" s="34"/>
      <c r="LO276" s="34"/>
      <c r="LP276" s="34"/>
      <c r="LQ276" s="34"/>
      <c r="LR276" s="34"/>
      <c r="LS276" s="34"/>
      <c r="LT276" s="34"/>
      <c r="LU276" s="34"/>
      <c r="LV276" s="34"/>
      <c r="LW276" s="34"/>
      <c r="LX276" s="34"/>
      <c r="LY276" s="34"/>
      <c r="LZ276" s="34"/>
      <c r="MA276" s="34"/>
      <c r="MB276" s="34"/>
      <c r="MC276" s="34"/>
      <c r="MD276" s="34"/>
      <c r="ME276" s="34"/>
      <c r="MF276" s="34"/>
      <c r="MG276" s="34"/>
      <c r="MH276" s="34"/>
      <c r="MI276" s="34"/>
      <c r="MJ276" s="34"/>
      <c r="MK276" s="34"/>
      <c r="ML276" s="34"/>
      <c r="MM276" s="34"/>
      <c r="MN276" s="34"/>
      <c r="MO276" s="34"/>
      <c r="MP276" s="34"/>
      <c r="MQ276" s="34"/>
      <c r="MR276" s="34"/>
      <c r="MS276" s="34"/>
      <c r="MT276" s="34"/>
      <c r="MU276" s="34"/>
      <c r="MV276" s="34"/>
      <c r="MW276" s="34"/>
      <c r="MX276" s="34"/>
      <c r="MY276" s="34"/>
      <c r="MZ276" s="34"/>
      <c r="NA276" s="34"/>
      <c r="NB276" s="34"/>
      <c r="NC276" s="34"/>
      <c r="ND276" s="34"/>
      <c r="NE276" s="34"/>
      <c r="NF276" s="34"/>
      <c r="NG276" s="34"/>
      <c r="NH276" s="34"/>
      <c r="NI276" s="34"/>
      <c r="NJ276" s="34"/>
      <c r="NK276" s="34"/>
      <c r="NL276" s="34"/>
      <c r="NM276" s="34"/>
      <c r="NN276" s="34"/>
      <c r="NO276" s="34"/>
      <c r="NP276" s="34"/>
      <c r="NQ276" s="34"/>
      <c r="NR276" s="34"/>
      <c r="NS276" s="34"/>
      <c r="NT276" s="34"/>
      <c r="NU276" s="34"/>
      <c r="NV276" s="34"/>
      <c r="NW276" s="34"/>
      <c r="NX276" s="34"/>
      <c r="NY276" s="34"/>
      <c r="NZ276" s="34"/>
      <c r="OA276" s="34"/>
      <c r="OB276" s="34"/>
      <c r="OC276" s="34"/>
      <c r="OD276" s="34"/>
      <c r="OE276" s="34"/>
      <c r="OF276" s="34"/>
      <c r="OG276" s="34"/>
    </row>
    <row r="277" spans="1:397" s="35" customFormat="1">
      <c r="A277" s="36">
        <v>7408</v>
      </c>
      <c r="B277" s="37" t="s">
        <v>258</v>
      </c>
      <c r="C277" s="27">
        <v>112980</v>
      </c>
      <c r="D277" s="28">
        <v>1.141E-4</v>
      </c>
      <c r="E277" s="27">
        <v>25986.809999999998</v>
      </c>
      <c r="F277" s="63">
        <v>102936.07800000001</v>
      </c>
      <c r="G277" s="64">
        <v>128922.88800000001</v>
      </c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  <c r="FZ277" s="34"/>
      <c r="GA277" s="34"/>
      <c r="GB277" s="34"/>
      <c r="GC277" s="34"/>
      <c r="GD277" s="34"/>
      <c r="GE277" s="34"/>
      <c r="GF277" s="34"/>
      <c r="GG277" s="34"/>
      <c r="GH277" s="34"/>
      <c r="GI277" s="34"/>
      <c r="GJ277" s="34"/>
      <c r="GK277" s="34"/>
      <c r="GL277" s="34"/>
      <c r="GM277" s="34"/>
      <c r="GN277" s="34"/>
      <c r="GO277" s="34"/>
      <c r="GP277" s="34"/>
      <c r="GQ277" s="34"/>
      <c r="GR277" s="34"/>
      <c r="GS277" s="34"/>
      <c r="GT277" s="34"/>
      <c r="GU277" s="34"/>
      <c r="GV277" s="34"/>
      <c r="GW277" s="34"/>
      <c r="GX277" s="34"/>
      <c r="GY277" s="34"/>
      <c r="GZ277" s="34"/>
      <c r="HA277" s="34"/>
      <c r="HB277" s="34"/>
      <c r="HC277" s="34"/>
      <c r="HD277" s="34"/>
      <c r="HE277" s="34"/>
      <c r="HF277" s="34"/>
      <c r="HG277" s="34"/>
      <c r="HH277" s="34"/>
      <c r="HI277" s="34"/>
      <c r="HJ277" s="34"/>
      <c r="HK277" s="34"/>
      <c r="HL277" s="34"/>
      <c r="HM277" s="34"/>
      <c r="HN277" s="34"/>
      <c r="HO277" s="34"/>
      <c r="HP277" s="34"/>
      <c r="HQ277" s="34"/>
      <c r="HR277" s="34"/>
      <c r="HS277" s="34"/>
      <c r="HT277" s="34"/>
      <c r="HU277" s="34"/>
      <c r="HV277" s="34"/>
      <c r="HW277" s="34"/>
      <c r="HX277" s="34"/>
      <c r="HY277" s="34"/>
      <c r="HZ277" s="34"/>
      <c r="IA277" s="34"/>
      <c r="IB277" s="34"/>
      <c r="IC277" s="34"/>
      <c r="ID277" s="34"/>
      <c r="IE277" s="34"/>
      <c r="IF277" s="34"/>
      <c r="IG277" s="34"/>
      <c r="IH277" s="34"/>
      <c r="II277" s="34"/>
      <c r="IJ277" s="34"/>
      <c r="IK277" s="34"/>
      <c r="IL277" s="34"/>
      <c r="IM277" s="34"/>
      <c r="IN277" s="34"/>
      <c r="IO277" s="34"/>
      <c r="IP277" s="34"/>
      <c r="IQ277" s="34"/>
      <c r="IR277" s="34"/>
      <c r="IS277" s="34"/>
      <c r="IT277" s="34"/>
      <c r="IU277" s="34"/>
      <c r="IV277" s="34"/>
      <c r="IW277" s="34"/>
      <c r="IX277" s="34"/>
      <c r="IY277" s="34"/>
      <c r="IZ277" s="34"/>
      <c r="JA277" s="34"/>
      <c r="JB277" s="34"/>
      <c r="JC277" s="34"/>
      <c r="JD277" s="34"/>
      <c r="JE277" s="34"/>
      <c r="JF277" s="34"/>
      <c r="JG277" s="34"/>
      <c r="JH277" s="34"/>
      <c r="JI277" s="34"/>
      <c r="JJ277" s="34"/>
      <c r="JK277" s="34"/>
      <c r="JL277" s="34"/>
      <c r="JM277" s="34"/>
      <c r="JN277" s="34"/>
      <c r="JO277" s="34"/>
      <c r="JP277" s="34"/>
      <c r="JQ277" s="34"/>
      <c r="JR277" s="34"/>
      <c r="JS277" s="34"/>
      <c r="JT277" s="34"/>
      <c r="JU277" s="34"/>
      <c r="JV277" s="34"/>
      <c r="JW277" s="34"/>
      <c r="JX277" s="34"/>
      <c r="JY277" s="34"/>
      <c r="JZ277" s="34"/>
      <c r="KA277" s="34"/>
      <c r="KB277" s="34"/>
      <c r="KC277" s="34"/>
      <c r="KD277" s="34"/>
      <c r="KE277" s="34"/>
      <c r="KF277" s="34"/>
      <c r="KG277" s="34"/>
      <c r="KH277" s="34"/>
      <c r="KI277" s="34"/>
      <c r="KJ277" s="34"/>
      <c r="KK277" s="34"/>
      <c r="KL277" s="34"/>
      <c r="KM277" s="34"/>
      <c r="KN277" s="34"/>
      <c r="KO277" s="34"/>
      <c r="KP277" s="34"/>
      <c r="KQ277" s="34"/>
      <c r="KR277" s="34"/>
      <c r="KS277" s="34"/>
      <c r="KT277" s="34"/>
      <c r="KU277" s="34"/>
      <c r="KV277" s="34"/>
      <c r="KW277" s="34"/>
      <c r="KX277" s="34"/>
      <c r="KY277" s="34"/>
      <c r="KZ277" s="34"/>
      <c r="LA277" s="34"/>
      <c r="LB277" s="34"/>
      <c r="LC277" s="34"/>
      <c r="LD277" s="34"/>
      <c r="LE277" s="34"/>
      <c r="LF277" s="34"/>
      <c r="LG277" s="34"/>
      <c r="LH277" s="34"/>
      <c r="LI277" s="34"/>
      <c r="LJ277" s="34"/>
      <c r="LK277" s="34"/>
      <c r="LL277" s="34"/>
      <c r="LM277" s="34"/>
      <c r="LN277" s="34"/>
      <c r="LO277" s="34"/>
      <c r="LP277" s="34"/>
      <c r="LQ277" s="34"/>
      <c r="LR277" s="34"/>
      <c r="LS277" s="34"/>
      <c r="LT277" s="34"/>
      <c r="LU277" s="34"/>
      <c r="LV277" s="34"/>
      <c r="LW277" s="34"/>
      <c r="LX277" s="34"/>
      <c r="LY277" s="34"/>
      <c r="LZ277" s="34"/>
      <c r="MA277" s="34"/>
      <c r="MB277" s="34"/>
      <c r="MC277" s="34"/>
      <c r="MD277" s="34"/>
      <c r="ME277" s="34"/>
      <c r="MF277" s="34"/>
      <c r="MG277" s="34"/>
      <c r="MH277" s="34"/>
      <c r="MI277" s="34"/>
      <c r="MJ277" s="34"/>
      <c r="MK277" s="34"/>
      <c r="ML277" s="34"/>
      <c r="MM277" s="34"/>
      <c r="MN277" s="34"/>
      <c r="MO277" s="34"/>
      <c r="MP277" s="34"/>
      <c r="MQ277" s="34"/>
      <c r="MR277" s="34"/>
      <c r="MS277" s="34"/>
      <c r="MT277" s="34"/>
      <c r="MU277" s="34"/>
      <c r="MV277" s="34"/>
      <c r="MW277" s="34"/>
      <c r="MX277" s="34"/>
      <c r="MY277" s="34"/>
      <c r="MZ277" s="34"/>
      <c r="NA277" s="34"/>
      <c r="NB277" s="34"/>
      <c r="NC277" s="34"/>
      <c r="ND277" s="34"/>
      <c r="NE277" s="34"/>
      <c r="NF277" s="34"/>
      <c r="NG277" s="34"/>
      <c r="NH277" s="34"/>
      <c r="NI277" s="34"/>
      <c r="NJ277" s="34"/>
      <c r="NK277" s="34"/>
      <c r="NL277" s="34"/>
      <c r="NM277" s="34"/>
      <c r="NN277" s="34"/>
      <c r="NO277" s="34"/>
      <c r="NP277" s="34"/>
      <c r="NQ277" s="34"/>
      <c r="NR277" s="34"/>
      <c r="NS277" s="34"/>
      <c r="NT277" s="34"/>
      <c r="NU277" s="34"/>
      <c r="NV277" s="34"/>
      <c r="NW277" s="34"/>
      <c r="NX277" s="34"/>
      <c r="NY277" s="34"/>
      <c r="NZ277" s="34"/>
      <c r="OA277" s="34"/>
      <c r="OB277" s="34"/>
      <c r="OC277" s="34"/>
      <c r="OD277" s="34"/>
      <c r="OE277" s="34"/>
      <c r="OF277" s="34"/>
      <c r="OG277" s="34"/>
    </row>
    <row r="278" spans="1:397" s="35" customFormat="1">
      <c r="A278" s="36">
        <v>7409</v>
      </c>
      <c r="B278" s="37" t="s">
        <v>259</v>
      </c>
      <c r="C278" s="27">
        <v>92150</v>
      </c>
      <c r="D278" s="28">
        <v>9.2800000000000006E-5</v>
      </c>
      <c r="E278" s="27">
        <v>10409.700000000001</v>
      </c>
      <c r="F278" s="63">
        <v>83957.865000000005</v>
      </c>
      <c r="G278" s="64">
        <v>94367.565000000002</v>
      </c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  <c r="FZ278" s="34"/>
      <c r="GA278" s="34"/>
      <c r="GB278" s="34"/>
      <c r="GC278" s="34"/>
      <c r="GD278" s="34"/>
      <c r="GE278" s="34"/>
      <c r="GF278" s="34"/>
      <c r="GG278" s="34"/>
      <c r="GH278" s="34"/>
      <c r="GI278" s="34"/>
      <c r="GJ278" s="34"/>
      <c r="GK278" s="34"/>
      <c r="GL278" s="34"/>
      <c r="GM278" s="34"/>
      <c r="GN278" s="34"/>
      <c r="GO278" s="34"/>
      <c r="GP278" s="34"/>
      <c r="GQ278" s="34"/>
      <c r="GR278" s="34"/>
      <c r="GS278" s="34"/>
      <c r="GT278" s="34"/>
      <c r="GU278" s="34"/>
      <c r="GV278" s="34"/>
      <c r="GW278" s="34"/>
      <c r="GX278" s="34"/>
      <c r="GY278" s="34"/>
      <c r="GZ278" s="34"/>
      <c r="HA278" s="34"/>
      <c r="HB278" s="34"/>
      <c r="HC278" s="34"/>
      <c r="HD278" s="34"/>
      <c r="HE278" s="34"/>
      <c r="HF278" s="34"/>
      <c r="HG278" s="34"/>
      <c r="HH278" s="34"/>
      <c r="HI278" s="34"/>
      <c r="HJ278" s="34"/>
      <c r="HK278" s="34"/>
      <c r="HL278" s="34"/>
      <c r="HM278" s="34"/>
      <c r="HN278" s="34"/>
      <c r="HO278" s="34"/>
      <c r="HP278" s="34"/>
      <c r="HQ278" s="34"/>
      <c r="HR278" s="34"/>
      <c r="HS278" s="34"/>
      <c r="HT278" s="34"/>
      <c r="HU278" s="34"/>
      <c r="HV278" s="34"/>
      <c r="HW278" s="34"/>
      <c r="HX278" s="34"/>
      <c r="HY278" s="34"/>
      <c r="HZ278" s="34"/>
      <c r="IA278" s="34"/>
      <c r="IB278" s="34"/>
      <c r="IC278" s="34"/>
      <c r="ID278" s="34"/>
      <c r="IE278" s="34"/>
      <c r="IF278" s="34"/>
      <c r="IG278" s="34"/>
      <c r="IH278" s="34"/>
      <c r="II278" s="34"/>
      <c r="IJ278" s="34"/>
      <c r="IK278" s="34"/>
      <c r="IL278" s="34"/>
      <c r="IM278" s="34"/>
      <c r="IN278" s="34"/>
      <c r="IO278" s="34"/>
      <c r="IP278" s="34"/>
      <c r="IQ278" s="34"/>
      <c r="IR278" s="34"/>
      <c r="IS278" s="34"/>
      <c r="IT278" s="34"/>
      <c r="IU278" s="34"/>
      <c r="IV278" s="34"/>
      <c r="IW278" s="34"/>
      <c r="IX278" s="34"/>
      <c r="IY278" s="34"/>
      <c r="IZ278" s="34"/>
      <c r="JA278" s="34"/>
      <c r="JB278" s="34"/>
      <c r="JC278" s="34"/>
      <c r="JD278" s="34"/>
      <c r="JE278" s="34"/>
      <c r="JF278" s="34"/>
      <c r="JG278" s="34"/>
      <c r="JH278" s="34"/>
      <c r="JI278" s="34"/>
      <c r="JJ278" s="34"/>
      <c r="JK278" s="34"/>
      <c r="JL278" s="34"/>
      <c r="JM278" s="34"/>
      <c r="JN278" s="34"/>
      <c r="JO278" s="34"/>
      <c r="JP278" s="34"/>
      <c r="JQ278" s="34"/>
      <c r="JR278" s="34"/>
      <c r="JS278" s="34"/>
      <c r="JT278" s="34"/>
      <c r="JU278" s="34"/>
      <c r="JV278" s="34"/>
      <c r="JW278" s="34"/>
      <c r="JX278" s="34"/>
      <c r="JY278" s="34"/>
      <c r="JZ278" s="34"/>
      <c r="KA278" s="34"/>
      <c r="KB278" s="34"/>
      <c r="KC278" s="34"/>
      <c r="KD278" s="34"/>
      <c r="KE278" s="34"/>
      <c r="KF278" s="34"/>
      <c r="KG278" s="34"/>
      <c r="KH278" s="34"/>
      <c r="KI278" s="34"/>
      <c r="KJ278" s="34"/>
      <c r="KK278" s="34"/>
      <c r="KL278" s="34"/>
      <c r="KM278" s="34"/>
      <c r="KN278" s="34"/>
      <c r="KO278" s="34"/>
      <c r="KP278" s="34"/>
      <c r="KQ278" s="34"/>
      <c r="KR278" s="34"/>
      <c r="KS278" s="34"/>
      <c r="KT278" s="34"/>
      <c r="KU278" s="34"/>
      <c r="KV278" s="34"/>
      <c r="KW278" s="34"/>
      <c r="KX278" s="34"/>
      <c r="KY278" s="34"/>
      <c r="KZ278" s="34"/>
      <c r="LA278" s="34"/>
      <c r="LB278" s="34"/>
      <c r="LC278" s="34"/>
      <c r="LD278" s="34"/>
      <c r="LE278" s="34"/>
      <c r="LF278" s="34"/>
      <c r="LG278" s="34"/>
      <c r="LH278" s="34"/>
      <c r="LI278" s="34"/>
      <c r="LJ278" s="34"/>
      <c r="LK278" s="34"/>
      <c r="LL278" s="34"/>
      <c r="LM278" s="34"/>
      <c r="LN278" s="34"/>
      <c r="LO278" s="34"/>
      <c r="LP278" s="34"/>
      <c r="LQ278" s="34"/>
      <c r="LR278" s="34"/>
      <c r="LS278" s="34"/>
      <c r="LT278" s="34"/>
      <c r="LU278" s="34"/>
      <c r="LV278" s="34"/>
      <c r="LW278" s="34"/>
      <c r="LX278" s="34"/>
      <c r="LY278" s="34"/>
      <c r="LZ278" s="34"/>
      <c r="MA278" s="34"/>
      <c r="MB278" s="34"/>
      <c r="MC278" s="34"/>
      <c r="MD278" s="34"/>
      <c r="ME278" s="34"/>
      <c r="MF278" s="34"/>
      <c r="MG278" s="34"/>
      <c r="MH278" s="34"/>
      <c r="MI278" s="34"/>
      <c r="MJ278" s="34"/>
      <c r="MK278" s="34"/>
      <c r="ML278" s="34"/>
      <c r="MM278" s="34"/>
      <c r="MN278" s="34"/>
      <c r="MO278" s="34"/>
      <c r="MP278" s="34"/>
      <c r="MQ278" s="34"/>
      <c r="MR278" s="34"/>
      <c r="MS278" s="34"/>
      <c r="MT278" s="34"/>
      <c r="MU278" s="34"/>
      <c r="MV278" s="34"/>
      <c r="MW278" s="34"/>
      <c r="MX278" s="34"/>
      <c r="MY278" s="34"/>
      <c r="MZ278" s="34"/>
      <c r="NA278" s="34"/>
      <c r="NB278" s="34"/>
      <c r="NC278" s="34"/>
      <c r="ND278" s="34"/>
      <c r="NE278" s="34"/>
      <c r="NF278" s="34"/>
      <c r="NG278" s="34"/>
      <c r="NH278" s="34"/>
      <c r="NI278" s="34"/>
      <c r="NJ278" s="34"/>
      <c r="NK278" s="34"/>
      <c r="NL278" s="34"/>
      <c r="NM278" s="34"/>
      <c r="NN278" s="34"/>
      <c r="NO278" s="34"/>
      <c r="NP278" s="34"/>
      <c r="NQ278" s="34"/>
      <c r="NR278" s="34"/>
      <c r="NS278" s="34"/>
      <c r="NT278" s="34"/>
      <c r="NU278" s="34"/>
      <c r="NV278" s="34"/>
      <c r="NW278" s="34"/>
      <c r="NX278" s="34"/>
      <c r="NY278" s="34"/>
      <c r="NZ278" s="34"/>
      <c r="OA278" s="34"/>
      <c r="OB278" s="34"/>
      <c r="OC278" s="34"/>
      <c r="OD278" s="34"/>
      <c r="OE278" s="34"/>
      <c r="OF278" s="34"/>
      <c r="OG278" s="34"/>
    </row>
    <row r="279" spans="1:397" s="35" customFormat="1">
      <c r="A279" s="36">
        <v>7415</v>
      </c>
      <c r="B279" s="37" t="s">
        <v>260</v>
      </c>
      <c r="C279" s="27">
        <v>74671</v>
      </c>
      <c r="D279" s="28">
        <v>7.5199999999999998E-5</v>
      </c>
      <c r="E279" s="27">
        <v>0</v>
      </c>
      <c r="F279" s="63">
        <v>68032.748099999997</v>
      </c>
      <c r="G279" s="64">
        <v>68032.748099999997</v>
      </c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  <c r="FZ279" s="34"/>
      <c r="GA279" s="34"/>
      <c r="GB279" s="34"/>
      <c r="GC279" s="34"/>
      <c r="GD279" s="34"/>
      <c r="GE279" s="34"/>
      <c r="GF279" s="34"/>
      <c r="GG279" s="34"/>
      <c r="GH279" s="34"/>
      <c r="GI279" s="34"/>
      <c r="GJ279" s="34"/>
      <c r="GK279" s="34"/>
      <c r="GL279" s="34"/>
      <c r="GM279" s="34"/>
      <c r="GN279" s="34"/>
      <c r="GO279" s="34"/>
      <c r="GP279" s="34"/>
      <c r="GQ279" s="34"/>
      <c r="GR279" s="34"/>
      <c r="GS279" s="34"/>
      <c r="GT279" s="34"/>
      <c r="GU279" s="34"/>
      <c r="GV279" s="34"/>
      <c r="GW279" s="34"/>
      <c r="GX279" s="34"/>
      <c r="GY279" s="34"/>
      <c r="GZ279" s="34"/>
      <c r="HA279" s="34"/>
      <c r="HB279" s="34"/>
      <c r="HC279" s="34"/>
      <c r="HD279" s="34"/>
      <c r="HE279" s="34"/>
      <c r="HF279" s="34"/>
      <c r="HG279" s="34"/>
      <c r="HH279" s="34"/>
      <c r="HI279" s="34"/>
      <c r="HJ279" s="34"/>
      <c r="HK279" s="34"/>
      <c r="HL279" s="34"/>
      <c r="HM279" s="34"/>
      <c r="HN279" s="34"/>
      <c r="HO279" s="34"/>
      <c r="HP279" s="34"/>
      <c r="HQ279" s="34"/>
      <c r="HR279" s="34"/>
      <c r="HS279" s="34"/>
      <c r="HT279" s="34"/>
      <c r="HU279" s="34"/>
      <c r="HV279" s="34"/>
      <c r="HW279" s="34"/>
      <c r="HX279" s="34"/>
      <c r="HY279" s="34"/>
      <c r="HZ279" s="34"/>
      <c r="IA279" s="34"/>
      <c r="IB279" s="34"/>
      <c r="IC279" s="34"/>
      <c r="ID279" s="34"/>
      <c r="IE279" s="34"/>
      <c r="IF279" s="34"/>
      <c r="IG279" s="34"/>
      <c r="IH279" s="34"/>
      <c r="II279" s="34"/>
      <c r="IJ279" s="34"/>
      <c r="IK279" s="34"/>
      <c r="IL279" s="34"/>
      <c r="IM279" s="34"/>
      <c r="IN279" s="34"/>
      <c r="IO279" s="34"/>
      <c r="IP279" s="34"/>
      <c r="IQ279" s="34"/>
      <c r="IR279" s="34"/>
      <c r="IS279" s="34"/>
      <c r="IT279" s="34"/>
      <c r="IU279" s="34"/>
      <c r="IV279" s="34"/>
      <c r="IW279" s="34"/>
      <c r="IX279" s="34"/>
      <c r="IY279" s="34"/>
      <c r="IZ279" s="34"/>
      <c r="JA279" s="34"/>
      <c r="JB279" s="34"/>
      <c r="JC279" s="34"/>
      <c r="JD279" s="34"/>
      <c r="JE279" s="34"/>
      <c r="JF279" s="34"/>
      <c r="JG279" s="34"/>
      <c r="JH279" s="34"/>
      <c r="JI279" s="34"/>
      <c r="JJ279" s="34"/>
      <c r="JK279" s="34"/>
      <c r="JL279" s="34"/>
      <c r="JM279" s="34"/>
      <c r="JN279" s="34"/>
      <c r="JO279" s="34"/>
      <c r="JP279" s="34"/>
      <c r="JQ279" s="34"/>
      <c r="JR279" s="34"/>
      <c r="JS279" s="34"/>
      <c r="JT279" s="34"/>
      <c r="JU279" s="34"/>
      <c r="JV279" s="34"/>
      <c r="JW279" s="34"/>
      <c r="JX279" s="34"/>
      <c r="JY279" s="34"/>
      <c r="JZ279" s="34"/>
      <c r="KA279" s="34"/>
      <c r="KB279" s="34"/>
      <c r="KC279" s="34"/>
      <c r="KD279" s="34"/>
      <c r="KE279" s="34"/>
      <c r="KF279" s="34"/>
      <c r="KG279" s="34"/>
      <c r="KH279" s="34"/>
      <c r="KI279" s="34"/>
      <c r="KJ279" s="34"/>
      <c r="KK279" s="34"/>
      <c r="KL279" s="34"/>
      <c r="KM279" s="34"/>
      <c r="KN279" s="34"/>
      <c r="KO279" s="34"/>
      <c r="KP279" s="34"/>
      <c r="KQ279" s="34"/>
      <c r="KR279" s="34"/>
      <c r="KS279" s="34"/>
      <c r="KT279" s="34"/>
      <c r="KU279" s="34"/>
      <c r="KV279" s="34"/>
      <c r="KW279" s="34"/>
      <c r="KX279" s="34"/>
      <c r="KY279" s="34"/>
      <c r="KZ279" s="34"/>
      <c r="LA279" s="34"/>
      <c r="LB279" s="34"/>
      <c r="LC279" s="34"/>
      <c r="LD279" s="34"/>
      <c r="LE279" s="34"/>
      <c r="LF279" s="34"/>
      <c r="LG279" s="34"/>
      <c r="LH279" s="34"/>
      <c r="LI279" s="34"/>
      <c r="LJ279" s="34"/>
      <c r="LK279" s="34"/>
      <c r="LL279" s="34"/>
      <c r="LM279" s="34"/>
      <c r="LN279" s="34"/>
      <c r="LO279" s="34"/>
      <c r="LP279" s="34"/>
      <c r="LQ279" s="34"/>
      <c r="LR279" s="34"/>
      <c r="LS279" s="34"/>
      <c r="LT279" s="34"/>
      <c r="LU279" s="34"/>
      <c r="LV279" s="34"/>
      <c r="LW279" s="34"/>
      <c r="LX279" s="34"/>
      <c r="LY279" s="34"/>
      <c r="LZ279" s="34"/>
      <c r="MA279" s="34"/>
      <c r="MB279" s="34"/>
      <c r="MC279" s="34"/>
      <c r="MD279" s="34"/>
      <c r="ME279" s="34"/>
      <c r="MF279" s="34"/>
      <c r="MG279" s="34"/>
      <c r="MH279" s="34"/>
      <c r="MI279" s="34"/>
      <c r="MJ279" s="34"/>
      <c r="MK279" s="34"/>
      <c r="ML279" s="34"/>
      <c r="MM279" s="34"/>
      <c r="MN279" s="34"/>
      <c r="MO279" s="34"/>
      <c r="MP279" s="34"/>
      <c r="MQ279" s="34"/>
      <c r="MR279" s="34"/>
      <c r="MS279" s="34"/>
      <c r="MT279" s="34"/>
      <c r="MU279" s="34"/>
      <c r="MV279" s="34"/>
      <c r="MW279" s="34"/>
      <c r="MX279" s="34"/>
      <c r="MY279" s="34"/>
      <c r="MZ279" s="34"/>
      <c r="NA279" s="34"/>
      <c r="NB279" s="34"/>
      <c r="NC279" s="34"/>
      <c r="ND279" s="34"/>
      <c r="NE279" s="34"/>
      <c r="NF279" s="34"/>
      <c r="NG279" s="34"/>
      <c r="NH279" s="34"/>
      <c r="NI279" s="34"/>
      <c r="NJ279" s="34"/>
      <c r="NK279" s="34"/>
      <c r="NL279" s="34"/>
      <c r="NM279" s="34"/>
      <c r="NN279" s="34"/>
      <c r="NO279" s="34"/>
      <c r="NP279" s="34"/>
      <c r="NQ279" s="34"/>
      <c r="NR279" s="34"/>
      <c r="NS279" s="34"/>
      <c r="NT279" s="34"/>
      <c r="NU279" s="34"/>
      <c r="NV279" s="34"/>
      <c r="NW279" s="34"/>
      <c r="NX279" s="34"/>
      <c r="NY279" s="34"/>
      <c r="NZ279" s="34"/>
      <c r="OA279" s="34"/>
      <c r="OB279" s="34"/>
      <c r="OC279" s="34"/>
      <c r="OD279" s="34"/>
      <c r="OE279" s="34"/>
      <c r="OF279" s="34"/>
      <c r="OG279" s="34"/>
    </row>
    <row r="280" spans="1:397" s="35" customFormat="1">
      <c r="A280" s="36">
        <v>7417</v>
      </c>
      <c r="B280" s="37" t="s">
        <v>262</v>
      </c>
      <c r="C280" s="27">
        <v>98796</v>
      </c>
      <c r="D280" s="28">
        <v>9.6600000000000003E-5</v>
      </c>
      <c r="E280" s="27">
        <v>9286.31</v>
      </c>
      <c r="F280" s="63">
        <v>90013.035600000003</v>
      </c>
      <c r="G280" s="64">
        <v>99299.345600000001</v>
      </c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  <c r="FZ280" s="34"/>
      <c r="GA280" s="34"/>
      <c r="GB280" s="34"/>
      <c r="GC280" s="34"/>
      <c r="GD280" s="34"/>
      <c r="GE280" s="34"/>
      <c r="GF280" s="34"/>
      <c r="GG280" s="34"/>
      <c r="GH280" s="34"/>
      <c r="GI280" s="34"/>
      <c r="GJ280" s="34"/>
      <c r="GK280" s="34"/>
      <c r="GL280" s="34"/>
      <c r="GM280" s="34"/>
      <c r="GN280" s="34"/>
      <c r="GO280" s="34"/>
      <c r="GP280" s="34"/>
      <c r="GQ280" s="34"/>
      <c r="GR280" s="34"/>
      <c r="GS280" s="34"/>
      <c r="GT280" s="34"/>
      <c r="GU280" s="34"/>
      <c r="GV280" s="34"/>
      <c r="GW280" s="34"/>
      <c r="GX280" s="34"/>
      <c r="GY280" s="34"/>
      <c r="GZ280" s="34"/>
      <c r="HA280" s="34"/>
      <c r="HB280" s="34"/>
      <c r="HC280" s="34"/>
      <c r="HD280" s="34"/>
      <c r="HE280" s="34"/>
      <c r="HF280" s="34"/>
      <c r="HG280" s="34"/>
      <c r="HH280" s="34"/>
      <c r="HI280" s="34"/>
      <c r="HJ280" s="34"/>
      <c r="HK280" s="34"/>
      <c r="HL280" s="34"/>
      <c r="HM280" s="34"/>
      <c r="HN280" s="34"/>
      <c r="HO280" s="34"/>
      <c r="HP280" s="34"/>
      <c r="HQ280" s="34"/>
      <c r="HR280" s="34"/>
      <c r="HS280" s="34"/>
      <c r="HT280" s="34"/>
      <c r="HU280" s="34"/>
      <c r="HV280" s="34"/>
      <c r="HW280" s="34"/>
      <c r="HX280" s="34"/>
      <c r="HY280" s="34"/>
      <c r="HZ280" s="34"/>
      <c r="IA280" s="34"/>
      <c r="IB280" s="34"/>
      <c r="IC280" s="34"/>
      <c r="ID280" s="34"/>
      <c r="IE280" s="34"/>
      <c r="IF280" s="34"/>
      <c r="IG280" s="34"/>
      <c r="IH280" s="34"/>
      <c r="II280" s="34"/>
      <c r="IJ280" s="34"/>
      <c r="IK280" s="34"/>
      <c r="IL280" s="34"/>
      <c r="IM280" s="34"/>
      <c r="IN280" s="34"/>
      <c r="IO280" s="34"/>
      <c r="IP280" s="34"/>
      <c r="IQ280" s="34"/>
      <c r="IR280" s="34"/>
      <c r="IS280" s="34"/>
      <c r="IT280" s="34"/>
      <c r="IU280" s="34"/>
      <c r="IV280" s="34"/>
      <c r="IW280" s="34"/>
      <c r="IX280" s="34"/>
      <c r="IY280" s="34"/>
      <c r="IZ280" s="34"/>
      <c r="JA280" s="34"/>
      <c r="JB280" s="34"/>
      <c r="JC280" s="34"/>
      <c r="JD280" s="34"/>
      <c r="JE280" s="34"/>
      <c r="JF280" s="34"/>
      <c r="JG280" s="34"/>
      <c r="JH280" s="34"/>
      <c r="JI280" s="34"/>
      <c r="JJ280" s="34"/>
      <c r="JK280" s="34"/>
      <c r="JL280" s="34"/>
      <c r="JM280" s="34"/>
      <c r="JN280" s="34"/>
      <c r="JO280" s="34"/>
      <c r="JP280" s="34"/>
      <c r="JQ280" s="34"/>
      <c r="JR280" s="34"/>
      <c r="JS280" s="34"/>
      <c r="JT280" s="34"/>
      <c r="JU280" s="34"/>
      <c r="JV280" s="34"/>
      <c r="JW280" s="34"/>
      <c r="JX280" s="34"/>
      <c r="JY280" s="34"/>
      <c r="JZ280" s="34"/>
      <c r="KA280" s="34"/>
      <c r="KB280" s="34"/>
      <c r="KC280" s="34"/>
      <c r="KD280" s="34"/>
      <c r="KE280" s="34"/>
      <c r="KF280" s="34"/>
      <c r="KG280" s="34"/>
      <c r="KH280" s="34"/>
      <c r="KI280" s="34"/>
      <c r="KJ280" s="34"/>
      <c r="KK280" s="34"/>
      <c r="KL280" s="34"/>
      <c r="KM280" s="34"/>
      <c r="KN280" s="34"/>
      <c r="KO280" s="34"/>
      <c r="KP280" s="34"/>
      <c r="KQ280" s="34"/>
      <c r="KR280" s="34"/>
      <c r="KS280" s="34"/>
      <c r="KT280" s="34"/>
      <c r="KU280" s="34"/>
      <c r="KV280" s="34"/>
      <c r="KW280" s="34"/>
      <c r="KX280" s="34"/>
      <c r="KY280" s="34"/>
      <c r="KZ280" s="34"/>
      <c r="LA280" s="34"/>
      <c r="LB280" s="34"/>
      <c r="LC280" s="34"/>
      <c r="LD280" s="34"/>
      <c r="LE280" s="34"/>
      <c r="LF280" s="34"/>
      <c r="LG280" s="34"/>
      <c r="LH280" s="34"/>
      <c r="LI280" s="34"/>
      <c r="LJ280" s="34"/>
      <c r="LK280" s="34"/>
      <c r="LL280" s="34"/>
      <c r="LM280" s="34"/>
      <c r="LN280" s="34"/>
      <c r="LO280" s="34"/>
      <c r="LP280" s="34"/>
      <c r="LQ280" s="34"/>
      <c r="LR280" s="34"/>
      <c r="LS280" s="34"/>
      <c r="LT280" s="34"/>
      <c r="LU280" s="34"/>
      <c r="LV280" s="34"/>
      <c r="LW280" s="34"/>
      <c r="LX280" s="34"/>
      <c r="LY280" s="34"/>
      <c r="LZ280" s="34"/>
      <c r="MA280" s="34"/>
      <c r="MB280" s="34"/>
      <c r="MC280" s="34"/>
      <c r="MD280" s="34"/>
      <c r="ME280" s="34"/>
      <c r="MF280" s="34"/>
      <c r="MG280" s="34"/>
      <c r="MH280" s="34"/>
      <c r="MI280" s="34"/>
      <c r="MJ280" s="34"/>
      <c r="MK280" s="34"/>
      <c r="ML280" s="34"/>
      <c r="MM280" s="34"/>
      <c r="MN280" s="34"/>
      <c r="MO280" s="34"/>
      <c r="MP280" s="34"/>
      <c r="MQ280" s="34"/>
      <c r="MR280" s="34"/>
      <c r="MS280" s="34"/>
      <c r="MT280" s="34"/>
      <c r="MU280" s="34"/>
      <c r="MV280" s="34"/>
      <c r="MW280" s="34"/>
      <c r="MX280" s="34"/>
      <c r="MY280" s="34"/>
      <c r="MZ280" s="34"/>
      <c r="NA280" s="34"/>
      <c r="NB280" s="34"/>
      <c r="NC280" s="34"/>
      <c r="ND280" s="34"/>
      <c r="NE280" s="34"/>
      <c r="NF280" s="34"/>
      <c r="NG280" s="34"/>
      <c r="NH280" s="34"/>
      <c r="NI280" s="34"/>
      <c r="NJ280" s="34"/>
      <c r="NK280" s="34"/>
      <c r="NL280" s="34"/>
      <c r="NM280" s="34"/>
      <c r="NN280" s="34"/>
      <c r="NO280" s="34"/>
      <c r="NP280" s="34"/>
      <c r="NQ280" s="34"/>
      <c r="NR280" s="34"/>
      <c r="NS280" s="34"/>
      <c r="NT280" s="34"/>
      <c r="NU280" s="34"/>
      <c r="NV280" s="34"/>
      <c r="NW280" s="34"/>
      <c r="NX280" s="34"/>
      <c r="NY280" s="34"/>
      <c r="NZ280" s="34"/>
      <c r="OA280" s="34"/>
      <c r="OB280" s="34"/>
      <c r="OC280" s="34"/>
      <c r="OD280" s="34"/>
      <c r="OE280" s="34"/>
      <c r="OF280" s="34"/>
      <c r="OG280" s="34"/>
    </row>
    <row r="281" spans="1:397" s="35" customFormat="1">
      <c r="A281" s="36">
        <v>8024</v>
      </c>
      <c r="B281" s="37" t="s">
        <v>480</v>
      </c>
      <c r="C281" s="27">
        <v>0</v>
      </c>
      <c r="D281" s="28">
        <v>8.1974000000000005E-3</v>
      </c>
      <c r="E281" s="27">
        <v>0</v>
      </c>
      <c r="F281" s="63">
        <v>0</v>
      </c>
      <c r="G281" s="64">
        <v>0</v>
      </c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  <c r="FZ281" s="34"/>
      <c r="GA281" s="34"/>
      <c r="GB281" s="34"/>
      <c r="GC281" s="34"/>
      <c r="GD281" s="34"/>
      <c r="GE281" s="34"/>
      <c r="GF281" s="34"/>
      <c r="GG281" s="34"/>
      <c r="GH281" s="34"/>
      <c r="GI281" s="34"/>
      <c r="GJ281" s="34"/>
      <c r="GK281" s="34"/>
      <c r="GL281" s="34"/>
      <c r="GM281" s="34"/>
      <c r="GN281" s="34"/>
      <c r="GO281" s="34"/>
      <c r="GP281" s="34"/>
      <c r="GQ281" s="34"/>
      <c r="GR281" s="34"/>
      <c r="GS281" s="34"/>
      <c r="GT281" s="34"/>
      <c r="GU281" s="34"/>
      <c r="GV281" s="34"/>
      <c r="GW281" s="34"/>
      <c r="GX281" s="34"/>
      <c r="GY281" s="34"/>
      <c r="GZ281" s="34"/>
      <c r="HA281" s="34"/>
      <c r="HB281" s="34"/>
      <c r="HC281" s="34"/>
      <c r="HD281" s="34"/>
      <c r="HE281" s="34"/>
      <c r="HF281" s="34"/>
      <c r="HG281" s="34"/>
      <c r="HH281" s="34"/>
      <c r="HI281" s="34"/>
      <c r="HJ281" s="34"/>
      <c r="HK281" s="34"/>
      <c r="HL281" s="34"/>
      <c r="HM281" s="34"/>
      <c r="HN281" s="34"/>
      <c r="HO281" s="34"/>
      <c r="HP281" s="34"/>
      <c r="HQ281" s="34"/>
      <c r="HR281" s="34"/>
      <c r="HS281" s="34"/>
      <c r="HT281" s="34"/>
      <c r="HU281" s="34"/>
      <c r="HV281" s="34"/>
      <c r="HW281" s="34"/>
      <c r="HX281" s="34"/>
      <c r="HY281" s="34"/>
      <c r="HZ281" s="34"/>
      <c r="IA281" s="34"/>
      <c r="IB281" s="34"/>
      <c r="IC281" s="34"/>
      <c r="ID281" s="34"/>
      <c r="IE281" s="34"/>
      <c r="IF281" s="34"/>
      <c r="IG281" s="34"/>
      <c r="IH281" s="34"/>
      <c r="II281" s="34"/>
      <c r="IJ281" s="34"/>
      <c r="IK281" s="34"/>
      <c r="IL281" s="34"/>
      <c r="IM281" s="34"/>
      <c r="IN281" s="34"/>
      <c r="IO281" s="34"/>
      <c r="IP281" s="34"/>
      <c r="IQ281" s="34"/>
      <c r="IR281" s="34"/>
      <c r="IS281" s="34"/>
      <c r="IT281" s="34"/>
      <c r="IU281" s="34"/>
      <c r="IV281" s="34"/>
      <c r="IW281" s="34"/>
      <c r="IX281" s="34"/>
      <c r="IY281" s="34"/>
      <c r="IZ281" s="34"/>
      <c r="JA281" s="34"/>
      <c r="JB281" s="34"/>
      <c r="JC281" s="34"/>
      <c r="JD281" s="34"/>
      <c r="JE281" s="34"/>
      <c r="JF281" s="34"/>
      <c r="JG281" s="34"/>
      <c r="JH281" s="34"/>
      <c r="JI281" s="34"/>
      <c r="JJ281" s="34"/>
      <c r="JK281" s="34"/>
      <c r="JL281" s="34"/>
      <c r="JM281" s="34"/>
      <c r="JN281" s="34"/>
      <c r="JO281" s="34"/>
      <c r="JP281" s="34"/>
      <c r="JQ281" s="34"/>
      <c r="JR281" s="34"/>
      <c r="JS281" s="34"/>
      <c r="JT281" s="34"/>
      <c r="JU281" s="34"/>
      <c r="JV281" s="34"/>
      <c r="JW281" s="34"/>
      <c r="JX281" s="34"/>
      <c r="JY281" s="34"/>
      <c r="JZ281" s="34"/>
      <c r="KA281" s="34"/>
      <c r="KB281" s="34"/>
      <c r="KC281" s="34"/>
      <c r="KD281" s="34"/>
      <c r="KE281" s="34"/>
      <c r="KF281" s="34"/>
      <c r="KG281" s="34"/>
      <c r="KH281" s="34"/>
      <c r="KI281" s="34"/>
      <c r="KJ281" s="34"/>
      <c r="KK281" s="34"/>
      <c r="KL281" s="34"/>
      <c r="KM281" s="34"/>
      <c r="KN281" s="34"/>
      <c r="KO281" s="34"/>
      <c r="KP281" s="34"/>
      <c r="KQ281" s="34"/>
      <c r="KR281" s="34"/>
      <c r="KS281" s="34"/>
      <c r="KT281" s="34"/>
      <c r="KU281" s="34"/>
      <c r="KV281" s="34"/>
      <c r="KW281" s="34"/>
      <c r="KX281" s="34"/>
      <c r="KY281" s="34"/>
      <c r="KZ281" s="34"/>
      <c r="LA281" s="34"/>
      <c r="LB281" s="34"/>
      <c r="LC281" s="34"/>
      <c r="LD281" s="34"/>
      <c r="LE281" s="34"/>
      <c r="LF281" s="34"/>
      <c r="LG281" s="34"/>
      <c r="LH281" s="34"/>
      <c r="LI281" s="34"/>
      <c r="LJ281" s="34"/>
      <c r="LK281" s="34"/>
      <c r="LL281" s="34"/>
      <c r="LM281" s="34"/>
      <c r="LN281" s="34"/>
      <c r="LO281" s="34"/>
      <c r="LP281" s="34"/>
      <c r="LQ281" s="34"/>
      <c r="LR281" s="34"/>
      <c r="LS281" s="34"/>
      <c r="LT281" s="34"/>
      <c r="LU281" s="34"/>
      <c r="LV281" s="34"/>
      <c r="LW281" s="34"/>
      <c r="LX281" s="34"/>
      <c r="LY281" s="34"/>
      <c r="LZ281" s="34"/>
      <c r="MA281" s="34"/>
      <c r="MB281" s="34"/>
      <c r="MC281" s="34"/>
      <c r="MD281" s="34"/>
      <c r="ME281" s="34"/>
      <c r="MF281" s="34"/>
      <c r="MG281" s="34"/>
      <c r="MH281" s="34"/>
      <c r="MI281" s="34"/>
      <c r="MJ281" s="34"/>
      <c r="MK281" s="34"/>
      <c r="ML281" s="34"/>
      <c r="MM281" s="34"/>
      <c r="MN281" s="34"/>
      <c r="MO281" s="34"/>
      <c r="MP281" s="34"/>
      <c r="MQ281" s="34"/>
      <c r="MR281" s="34"/>
      <c r="MS281" s="34"/>
      <c r="MT281" s="34"/>
      <c r="MU281" s="34"/>
      <c r="MV281" s="34"/>
      <c r="MW281" s="34"/>
      <c r="MX281" s="34"/>
      <c r="MY281" s="34"/>
      <c r="MZ281" s="34"/>
      <c r="NA281" s="34"/>
      <c r="NB281" s="34"/>
      <c r="NC281" s="34"/>
      <c r="ND281" s="34"/>
      <c r="NE281" s="34"/>
      <c r="NF281" s="34"/>
      <c r="NG281" s="34"/>
      <c r="NH281" s="34"/>
      <c r="NI281" s="34"/>
      <c r="NJ281" s="34"/>
      <c r="NK281" s="34"/>
      <c r="NL281" s="34"/>
      <c r="NM281" s="34"/>
      <c r="NN281" s="34"/>
      <c r="NO281" s="34"/>
      <c r="NP281" s="34"/>
      <c r="NQ281" s="34"/>
      <c r="NR281" s="34"/>
      <c r="NS281" s="34"/>
      <c r="NT281" s="34"/>
      <c r="NU281" s="34"/>
      <c r="NV281" s="34"/>
      <c r="NW281" s="34"/>
      <c r="NX281" s="34"/>
      <c r="NY281" s="34"/>
      <c r="NZ281" s="34"/>
      <c r="OA281" s="34"/>
      <c r="OB281" s="34"/>
      <c r="OC281" s="34"/>
      <c r="OD281" s="34"/>
      <c r="OE281" s="34"/>
      <c r="OF281" s="34"/>
      <c r="OG281" s="34"/>
    </row>
    <row r="282" spans="1:397" s="35" customFormat="1">
      <c r="A282" s="36">
        <v>8201</v>
      </c>
      <c r="B282" s="37" t="s">
        <v>470</v>
      </c>
      <c r="C282" s="27">
        <v>0</v>
      </c>
      <c r="D282" s="28">
        <v>1.4185999999999999E-3</v>
      </c>
      <c r="E282" s="27">
        <v>0</v>
      </c>
      <c r="F282" s="63">
        <v>0</v>
      </c>
      <c r="G282" s="64">
        <v>0</v>
      </c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  <c r="FZ282" s="34"/>
      <c r="GA282" s="34"/>
      <c r="GB282" s="34"/>
      <c r="GC282" s="34"/>
      <c r="GD282" s="34"/>
      <c r="GE282" s="34"/>
      <c r="GF282" s="34"/>
      <c r="GG282" s="34"/>
      <c r="GH282" s="34"/>
      <c r="GI282" s="34"/>
      <c r="GJ282" s="34"/>
      <c r="GK282" s="34"/>
      <c r="GL282" s="34"/>
      <c r="GM282" s="34"/>
      <c r="GN282" s="34"/>
      <c r="GO282" s="34"/>
      <c r="GP282" s="34"/>
      <c r="GQ282" s="34"/>
      <c r="GR282" s="34"/>
      <c r="GS282" s="34"/>
      <c r="GT282" s="34"/>
      <c r="GU282" s="34"/>
      <c r="GV282" s="34"/>
      <c r="GW282" s="34"/>
      <c r="GX282" s="34"/>
      <c r="GY282" s="34"/>
      <c r="GZ282" s="34"/>
      <c r="HA282" s="34"/>
      <c r="HB282" s="34"/>
      <c r="HC282" s="34"/>
      <c r="HD282" s="34"/>
      <c r="HE282" s="34"/>
      <c r="HF282" s="34"/>
      <c r="HG282" s="34"/>
      <c r="HH282" s="34"/>
      <c r="HI282" s="34"/>
      <c r="HJ282" s="34"/>
      <c r="HK282" s="34"/>
      <c r="HL282" s="34"/>
      <c r="HM282" s="34"/>
      <c r="HN282" s="34"/>
      <c r="HO282" s="34"/>
      <c r="HP282" s="34"/>
      <c r="HQ282" s="34"/>
      <c r="HR282" s="34"/>
      <c r="HS282" s="34"/>
      <c r="HT282" s="34"/>
      <c r="HU282" s="34"/>
      <c r="HV282" s="34"/>
      <c r="HW282" s="34"/>
      <c r="HX282" s="34"/>
      <c r="HY282" s="34"/>
      <c r="HZ282" s="34"/>
      <c r="IA282" s="34"/>
      <c r="IB282" s="34"/>
      <c r="IC282" s="34"/>
      <c r="ID282" s="34"/>
      <c r="IE282" s="34"/>
      <c r="IF282" s="34"/>
      <c r="IG282" s="34"/>
      <c r="IH282" s="34"/>
      <c r="II282" s="34"/>
      <c r="IJ282" s="34"/>
      <c r="IK282" s="34"/>
      <c r="IL282" s="34"/>
      <c r="IM282" s="34"/>
      <c r="IN282" s="34"/>
      <c r="IO282" s="34"/>
      <c r="IP282" s="34"/>
      <c r="IQ282" s="34"/>
      <c r="IR282" s="34"/>
      <c r="IS282" s="34"/>
      <c r="IT282" s="34"/>
      <c r="IU282" s="34"/>
      <c r="IV282" s="34"/>
      <c r="IW282" s="34"/>
      <c r="IX282" s="34"/>
      <c r="IY282" s="34"/>
      <c r="IZ282" s="34"/>
      <c r="JA282" s="34"/>
      <c r="JB282" s="34"/>
      <c r="JC282" s="34"/>
      <c r="JD282" s="34"/>
      <c r="JE282" s="34"/>
      <c r="JF282" s="34"/>
      <c r="JG282" s="34"/>
      <c r="JH282" s="34"/>
      <c r="JI282" s="34"/>
      <c r="JJ282" s="34"/>
      <c r="JK282" s="34"/>
      <c r="JL282" s="34"/>
      <c r="JM282" s="34"/>
      <c r="JN282" s="34"/>
      <c r="JO282" s="34"/>
      <c r="JP282" s="34"/>
      <c r="JQ282" s="34"/>
      <c r="JR282" s="34"/>
      <c r="JS282" s="34"/>
      <c r="JT282" s="34"/>
      <c r="JU282" s="34"/>
      <c r="JV282" s="34"/>
      <c r="JW282" s="34"/>
      <c r="JX282" s="34"/>
      <c r="JY282" s="34"/>
      <c r="JZ282" s="34"/>
      <c r="KA282" s="34"/>
      <c r="KB282" s="34"/>
      <c r="KC282" s="34"/>
      <c r="KD282" s="34"/>
      <c r="KE282" s="34"/>
      <c r="KF282" s="34"/>
      <c r="KG282" s="34"/>
      <c r="KH282" s="34"/>
      <c r="KI282" s="34"/>
      <c r="KJ282" s="34"/>
      <c r="KK282" s="34"/>
      <c r="KL282" s="34"/>
      <c r="KM282" s="34"/>
      <c r="KN282" s="34"/>
      <c r="KO282" s="34"/>
      <c r="KP282" s="34"/>
      <c r="KQ282" s="34"/>
      <c r="KR282" s="34"/>
      <c r="KS282" s="34"/>
      <c r="KT282" s="34"/>
      <c r="KU282" s="34"/>
      <c r="KV282" s="34"/>
      <c r="KW282" s="34"/>
      <c r="KX282" s="34"/>
      <c r="KY282" s="34"/>
      <c r="KZ282" s="34"/>
      <c r="LA282" s="34"/>
      <c r="LB282" s="34"/>
      <c r="LC282" s="34"/>
      <c r="LD282" s="34"/>
      <c r="LE282" s="34"/>
      <c r="LF282" s="34"/>
      <c r="LG282" s="34"/>
      <c r="LH282" s="34"/>
      <c r="LI282" s="34"/>
      <c r="LJ282" s="34"/>
      <c r="LK282" s="34"/>
      <c r="LL282" s="34"/>
      <c r="LM282" s="34"/>
      <c r="LN282" s="34"/>
      <c r="LO282" s="34"/>
      <c r="LP282" s="34"/>
      <c r="LQ282" s="34"/>
      <c r="LR282" s="34"/>
      <c r="LS282" s="34"/>
      <c r="LT282" s="34"/>
      <c r="LU282" s="34"/>
      <c r="LV282" s="34"/>
      <c r="LW282" s="34"/>
      <c r="LX282" s="34"/>
      <c r="LY282" s="34"/>
      <c r="LZ282" s="34"/>
      <c r="MA282" s="34"/>
      <c r="MB282" s="34"/>
      <c r="MC282" s="34"/>
      <c r="MD282" s="34"/>
      <c r="ME282" s="34"/>
      <c r="MF282" s="34"/>
      <c r="MG282" s="34"/>
      <c r="MH282" s="34"/>
      <c r="MI282" s="34"/>
      <c r="MJ282" s="34"/>
      <c r="MK282" s="34"/>
      <c r="ML282" s="34"/>
      <c r="MM282" s="34"/>
      <c r="MN282" s="34"/>
      <c r="MO282" s="34"/>
      <c r="MP282" s="34"/>
      <c r="MQ282" s="34"/>
      <c r="MR282" s="34"/>
      <c r="MS282" s="34"/>
      <c r="MT282" s="34"/>
      <c r="MU282" s="34"/>
      <c r="MV282" s="34"/>
      <c r="MW282" s="34"/>
      <c r="MX282" s="34"/>
      <c r="MY282" s="34"/>
      <c r="MZ282" s="34"/>
      <c r="NA282" s="34"/>
      <c r="NB282" s="34"/>
      <c r="NC282" s="34"/>
      <c r="ND282" s="34"/>
      <c r="NE282" s="34"/>
      <c r="NF282" s="34"/>
      <c r="NG282" s="34"/>
      <c r="NH282" s="34"/>
      <c r="NI282" s="34"/>
      <c r="NJ282" s="34"/>
      <c r="NK282" s="34"/>
      <c r="NL282" s="34"/>
      <c r="NM282" s="34"/>
      <c r="NN282" s="34"/>
      <c r="NO282" s="34"/>
      <c r="NP282" s="34"/>
      <c r="NQ282" s="34"/>
      <c r="NR282" s="34"/>
      <c r="NS282" s="34"/>
      <c r="NT282" s="34"/>
      <c r="NU282" s="34"/>
      <c r="NV282" s="34"/>
      <c r="NW282" s="34"/>
      <c r="NX282" s="34"/>
      <c r="NY282" s="34"/>
      <c r="NZ282" s="34"/>
      <c r="OA282" s="34"/>
      <c r="OB282" s="34"/>
      <c r="OC282" s="34"/>
      <c r="OD282" s="34"/>
      <c r="OE282" s="34"/>
      <c r="OF282" s="34"/>
      <c r="OG282" s="34"/>
    </row>
    <row r="283" spans="1:397" s="35" customFormat="1">
      <c r="A283" s="36">
        <v>8202</v>
      </c>
      <c r="B283" s="37" t="s">
        <v>298</v>
      </c>
      <c r="C283" s="27">
        <v>3113532</v>
      </c>
      <c r="D283" s="28">
        <v>3.0442999999999998E-3</v>
      </c>
      <c r="E283" s="27">
        <v>12840.48</v>
      </c>
      <c r="F283" s="63">
        <v>2836739.0052</v>
      </c>
      <c r="G283" s="64">
        <v>2849579.4852</v>
      </c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  <c r="FZ283" s="34"/>
      <c r="GA283" s="34"/>
      <c r="GB283" s="34"/>
      <c r="GC283" s="34"/>
      <c r="GD283" s="34"/>
      <c r="GE283" s="34"/>
      <c r="GF283" s="34"/>
      <c r="GG283" s="34"/>
      <c r="GH283" s="34"/>
      <c r="GI283" s="34"/>
      <c r="GJ283" s="34"/>
      <c r="GK283" s="34"/>
      <c r="GL283" s="34"/>
      <c r="GM283" s="34"/>
      <c r="GN283" s="34"/>
      <c r="GO283" s="34"/>
      <c r="GP283" s="34"/>
      <c r="GQ283" s="34"/>
      <c r="GR283" s="34"/>
      <c r="GS283" s="34"/>
      <c r="GT283" s="34"/>
      <c r="GU283" s="34"/>
      <c r="GV283" s="34"/>
      <c r="GW283" s="34"/>
      <c r="GX283" s="34"/>
      <c r="GY283" s="34"/>
      <c r="GZ283" s="34"/>
      <c r="HA283" s="34"/>
      <c r="HB283" s="34"/>
      <c r="HC283" s="34"/>
      <c r="HD283" s="34"/>
      <c r="HE283" s="34"/>
      <c r="HF283" s="34"/>
      <c r="HG283" s="34"/>
      <c r="HH283" s="34"/>
      <c r="HI283" s="34"/>
      <c r="HJ283" s="34"/>
      <c r="HK283" s="34"/>
      <c r="HL283" s="34"/>
      <c r="HM283" s="34"/>
      <c r="HN283" s="34"/>
      <c r="HO283" s="34"/>
      <c r="HP283" s="34"/>
      <c r="HQ283" s="34"/>
      <c r="HR283" s="34"/>
      <c r="HS283" s="34"/>
      <c r="HT283" s="34"/>
      <c r="HU283" s="34"/>
      <c r="HV283" s="34"/>
      <c r="HW283" s="34"/>
      <c r="HX283" s="34"/>
      <c r="HY283" s="34"/>
      <c r="HZ283" s="34"/>
      <c r="IA283" s="34"/>
      <c r="IB283" s="34"/>
      <c r="IC283" s="34"/>
      <c r="ID283" s="34"/>
      <c r="IE283" s="34"/>
      <c r="IF283" s="34"/>
      <c r="IG283" s="34"/>
      <c r="IH283" s="34"/>
      <c r="II283" s="34"/>
      <c r="IJ283" s="34"/>
      <c r="IK283" s="34"/>
      <c r="IL283" s="34"/>
      <c r="IM283" s="34"/>
      <c r="IN283" s="34"/>
      <c r="IO283" s="34"/>
      <c r="IP283" s="34"/>
      <c r="IQ283" s="34"/>
      <c r="IR283" s="34"/>
      <c r="IS283" s="34"/>
      <c r="IT283" s="34"/>
      <c r="IU283" s="34"/>
      <c r="IV283" s="34"/>
      <c r="IW283" s="34"/>
      <c r="IX283" s="34"/>
      <c r="IY283" s="34"/>
      <c r="IZ283" s="34"/>
      <c r="JA283" s="34"/>
      <c r="JB283" s="34"/>
      <c r="JC283" s="34"/>
      <c r="JD283" s="34"/>
      <c r="JE283" s="34"/>
      <c r="JF283" s="34"/>
      <c r="JG283" s="34"/>
      <c r="JH283" s="34"/>
      <c r="JI283" s="34"/>
      <c r="JJ283" s="34"/>
      <c r="JK283" s="34"/>
      <c r="JL283" s="34"/>
      <c r="JM283" s="34"/>
      <c r="JN283" s="34"/>
      <c r="JO283" s="34"/>
      <c r="JP283" s="34"/>
      <c r="JQ283" s="34"/>
      <c r="JR283" s="34"/>
      <c r="JS283" s="34"/>
      <c r="JT283" s="34"/>
      <c r="JU283" s="34"/>
      <c r="JV283" s="34"/>
      <c r="JW283" s="34"/>
      <c r="JX283" s="34"/>
      <c r="JY283" s="34"/>
      <c r="JZ283" s="34"/>
      <c r="KA283" s="34"/>
      <c r="KB283" s="34"/>
      <c r="KC283" s="34"/>
      <c r="KD283" s="34"/>
      <c r="KE283" s="34"/>
      <c r="KF283" s="34"/>
      <c r="KG283" s="34"/>
      <c r="KH283" s="34"/>
      <c r="KI283" s="34"/>
      <c r="KJ283" s="34"/>
      <c r="KK283" s="34"/>
      <c r="KL283" s="34"/>
      <c r="KM283" s="34"/>
      <c r="KN283" s="34"/>
      <c r="KO283" s="34"/>
      <c r="KP283" s="34"/>
      <c r="KQ283" s="34"/>
      <c r="KR283" s="34"/>
      <c r="KS283" s="34"/>
      <c r="KT283" s="34"/>
      <c r="KU283" s="34"/>
      <c r="KV283" s="34"/>
      <c r="KW283" s="34"/>
      <c r="KX283" s="34"/>
      <c r="KY283" s="34"/>
      <c r="KZ283" s="34"/>
      <c r="LA283" s="34"/>
      <c r="LB283" s="34"/>
      <c r="LC283" s="34"/>
      <c r="LD283" s="34"/>
      <c r="LE283" s="34"/>
      <c r="LF283" s="34"/>
      <c r="LG283" s="34"/>
      <c r="LH283" s="34"/>
      <c r="LI283" s="34"/>
      <c r="LJ283" s="34"/>
      <c r="LK283" s="34"/>
      <c r="LL283" s="34"/>
      <c r="LM283" s="34"/>
      <c r="LN283" s="34"/>
      <c r="LO283" s="34"/>
      <c r="LP283" s="34"/>
      <c r="LQ283" s="34"/>
      <c r="LR283" s="34"/>
      <c r="LS283" s="34"/>
      <c r="LT283" s="34"/>
      <c r="LU283" s="34"/>
      <c r="LV283" s="34"/>
      <c r="LW283" s="34"/>
      <c r="LX283" s="34"/>
      <c r="LY283" s="34"/>
      <c r="LZ283" s="34"/>
      <c r="MA283" s="34"/>
      <c r="MB283" s="34"/>
      <c r="MC283" s="34"/>
      <c r="MD283" s="34"/>
      <c r="ME283" s="34"/>
      <c r="MF283" s="34"/>
      <c r="MG283" s="34"/>
      <c r="MH283" s="34"/>
      <c r="MI283" s="34"/>
      <c r="MJ283" s="34"/>
      <c r="MK283" s="34"/>
      <c r="ML283" s="34"/>
      <c r="MM283" s="34"/>
      <c r="MN283" s="34"/>
      <c r="MO283" s="34"/>
      <c r="MP283" s="34"/>
      <c r="MQ283" s="34"/>
      <c r="MR283" s="34"/>
      <c r="MS283" s="34"/>
      <c r="MT283" s="34"/>
      <c r="MU283" s="34"/>
      <c r="MV283" s="34"/>
      <c r="MW283" s="34"/>
      <c r="MX283" s="34"/>
      <c r="MY283" s="34"/>
      <c r="MZ283" s="34"/>
      <c r="NA283" s="34"/>
      <c r="NB283" s="34"/>
      <c r="NC283" s="34"/>
      <c r="ND283" s="34"/>
      <c r="NE283" s="34"/>
      <c r="NF283" s="34"/>
      <c r="NG283" s="34"/>
      <c r="NH283" s="34"/>
      <c r="NI283" s="34"/>
      <c r="NJ283" s="34"/>
      <c r="NK283" s="34"/>
      <c r="NL283" s="34"/>
      <c r="NM283" s="34"/>
      <c r="NN283" s="34"/>
      <c r="NO283" s="34"/>
      <c r="NP283" s="34"/>
      <c r="NQ283" s="34"/>
      <c r="NR283" s="34"/>
      <c r="NS283" s="34"/>
      <c r="NT283" s="34"/>
      <c r="NU283" s="34"/>
      <c r="NV283" s="34"/>
      <c r="NW283" s="34"/>
      <c r="NX283" s="34"/>
      <c r="NY283" s="34"/>
      <c r="NZ283" s="34"/>
      <c r="OA283" s="34"/>
      <c r="OB283" s="34"/>
      <c r="OC283" s="34"/>
      <c r="OD283" s="34"/>
      <c r="OE283" s="34"/>
      <c r="OF283" s="34"/>
      <c r="OG283" s="34"/>
    </row>
    <row r="284" spans="1:397" s="35" customFormat="1">
      <c r="A284" s="36">
        <v>8204</v>
      </c>
      <c r="B284" s="37" t="s">
        <v>299</v>
      </c>
      <c r="C284" s="27">
        <v>3619182</v>
      </c>
      <c r="D284" s="28">
        <v>3.5387000000000001E-3</v>
      </c>
      <c r="E284" s="27">
        <v>574699.07999999996</v>
      </c>
      <c r="F284" s="63">
        <v>3297436.7201999999</v>
      </c>
      <c r="G284" s="64">
        <v>3872135.8001999999</v>
      </c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  <c r="FZ284" s="34"/>
      <c r="GA284" s="34"/>
      <c r="GB284" s="34"/>
      <c r="GC284" s="34"/>
      <c r="GD284" s="34"/>
      <c r="GE284" s="34"/>
      <c r="GF284" s="34"/>
      <c r="GG284" s="34"/>
      <c r="GH284" s="34"/>
      <c r="GI284" s="34"/>
      <c r="GJ284" s="34"/>
      <c r="GK284" s="34"/>
      <c r="GL284" s="34"/>
      <c r="GM284" s="34"/>
      <c r="GN284" s="34"/>
      <c r="GO284" s="34"/>
      <c r="GP284" s="34"/>
      <c r="GQ284" s="34"/>
      <c r="GR284" s="34"/>
      <c r="GS284" s="34"/>
      <c r="GT284" s="34"/>
      <c r="GU284" s="34"/>
      <c r="GV284" s="34"/>
      <c r="GW284" s="34"/>
      <c r="GX284" s="34"/>
      <c r="GY284" s="34"/>
      <c r="GZ284" s="34"/>
      <c r="HA284" s="34"/>
      <c r="HB284" s="34"/>
      <c r="HC284" s="34"/>
      <c r="HD284" s="34"/>
      <c r="HE284" s="34"/>
      <c r="HF284" s="34"/>
      <c r="HG284" s="34"/>
      <c r="HH284" s="34"/>
      <c r="HI284" s="34"/>
      <c r="HJ284" s="34"/>
      <c r="HK284" s="34"/>
      <c r="HL284" s="34"/>
      <c r="HM284" s="34"/>
      <c r="HN284" s="34"/>
      <c r="HO284" s="34"/>
      <c r="HP284" s="34"/>
      <c r="HQ284" s="34"/>
      <c r="HR284" s="34"/>
      <c r="HS284" s="34"/>
      <c r="HT284" s="34"/>
      <c r="HU284" s="34"/>
      <c r="HV284" s="34"/>
      <c r="HW284" s="34"/>
      <c r="HX284" s="34"/>
      <c r="HY284" s="34"/>
      <c r="HZ284" s="34"/>
      <c r="IA284" s="34"/>
      <c r="IB284" s="34"/>
      <c r="IC284" s="34"/>
      <c r="ID284" s="34"/>
      <c r="IE284" s="34"/>
      <c r="IF284" s="34"/>
      <c r="IG284" s="34"/>
      <c r="IH284" s="34"/>
      <c r="II284" s="34"/>
      <c r="IJ284" s="34"/>
      <c r="IK284" s="34"/>
      <c r="IL284" s="34"/>
      <c r="IM284" s="34"/>
      <c r="IN284" s="34"/>
      <c r="IO284" s="34"/>
      <c r="IP284" s="34"/>
      <c r="IQ284" s="34"/>
      <c r="IR284" s="34"/>
      <c r="IS284" s="34"/>
      <c r="IT284" s="34"/>
      <c r="IU284" s="34"/>
      <c r="IV284" s="34"/>
      <c r="IW284" s="34"/>
      <c r="IX284" s="34"/>
      <c r="IY284" s="34"/>
      <c r="IZ284" s="34"/>
      <c r="JA284" s="34"/>
      <c r="JB284" s="34"/>
      <c r="JC284" s="34"/>
      <c r="JD284" s="34"/>
      <c r="JE284" s="34"/>
      <c r="JF284" s="34"/>
      <c r="JG284" s="34"/>
      <c r="JH284" s="34"/>
      <c r="JI284" s="34"/>
      <c r="JJ284" s="34"/>
      <c r="JK284" s="34"/>
      <c r="JL284" s="34"/>
      <c r="JM284" s="34"/>
      <c r="JN284" s="34"/>
      <c r="JO284" s="34"/>
      <c r="JP284" s="34"/>
      <c r="JQ284" s="34"/>
      <c r="JR284" s="34"/>
      <c r="JS284" s="34"/>
      <c r="JT284" s="34"/>
      <c r="JU284" s="34"/>
      <c r="JV284" s="34"/>
      <c r="JW284" s="34"/>
      <c r="JX284" s="34"/>
      <c r="JY284" s="34"/>
      <c r="JZ284" s="34"/>
      <c r="KA284" s="34"/>
      <c r="KB284" s="34"/>
      <c r="KC284" s="34"/>
      <c r="KD284" s="34"/>
      <c r="KE284" s="34"/>
      <c r="KF284" s="34"/>
      <c r="KG284" s="34"/>
      <c r="KH284" s="34"/>
      <c r="KI284" s="34"/>
      <c r="KJ284" s="34"/>
      <c r="KK284" s="34"/>
      <c r="KL284" s="34"/>
      <c r="KM284" s="34"/>
      <c r="KN284" s="34"/>
      <c r="KO284" s="34"/>
      <c r="KP284" s="34"/>
      <c r="KQ284" s="34"/>
      <c r="KR284" s="34"/>
      <c r="KS284" s="34"/>
      <c r="KT284" s="34"/>
      <c r="KU284" s="34"/>
      <c r="KV284" s="34"/>
      <c r="KW284" s="34"/>
      <c r="KX284" s="34"/>
      <c r="KY284" s="34"/>
      <c r="KZ284" s="34"/>
      <c r="LA284" s="34"/>
      <c r="LB284" s="34"/>
      <c r="LC284" s="34"/>
      <c r="LD284" s="34"/>
      <c r="LE284" s="34"/>
      <c r="LF284" s="34"/>
      <c r="LG284" s="34"/>
      <c r="LH284" s="34"/>
      <c r="LI284" s="34"/>
      <c r="LJ284" s="34"/>
      <c r="LK284" s="34"/>
      <c r="LL284" s="34"/>
      <c r="LM284" s="34"/>
      <c r="LN284" s="34"/>
      <c r="LO284" s="34"/>
      <c r="LP284" s="34"/>
      <c r="LQ284" s="34"/>
      <c r="LR284" s="34"/>
      <c r="LS284" s="34"/>
      <c r="LT284" s="34"/>
      <c r="LU284" s="34"/>
      <c r="LV284" s="34"/>
      <c r="LW284" s="34"/>
      <c r="LX284" s="34"/>
      <c r="LY284" s="34"/>
      <c r="LZ284" s="34"/>
      <c r="MA284" s="34"/>
      <c r="MB284" s="34"/>
      <c r="MC284" s="34"/>
      <c r="MD284" s="34"/>
      <c r="ME284" s="34"/>
      <c r="MF284" s="34"/>
      <c r="MG284" s="34"/>
      <c r="MH284" s="34"/>
      <c r="MI284" s="34"/>
      <c r="MJ284" s="34"/>
      <c r="MK284" s="34"/>
      <c r="ML284" s="34"/>
      <c r="MM284" s="34"/>
      <c r="MN284" s="34"/>
      <c r="MO284" s="34"/>
      <c r="MP284" s="34"/>
      <c r="MQ284" s="34"/>
      <c r="MR284" s="34"/>
      <c r="MS284" s="34"/>
      <c r="MT284" s="34"/>
      <c r="MU284" s="34"/>
      <c r="MV284" s="34"/>
      <c r="MW284" s="34"/>
      <c r="MX284" s="34"/>
      <c r="MY284" s="34"/>
      <c r="MZ284" s="34"/>
      <c r="NA284" s="34"/>
      <c r="NB284" s="34"/>
      <c r="NC284" s="34"/>
      <c r="ND284" s="34"/>
      <c r="NE284" s="34"/>
      <c r="NF284" s="34"/>
      <c r="NG284" s="34"/>
      <c r="NH284" s="34"/>
      <c r="NI284" s="34"/>
      <c r="NJ284" s="34"/>
      <c r="NK284" s="34"/>
      <c r="NL284" s="34"/>
      <c r="NM284" s="34"/>
      <c r="NN284" s="34"/>
      <c r="NO284" s="34"/>
      <c r="NP284" s="34"/>
      <c r="NQ284" s="34"/>
      <c r="NR284" s="34"/>
      <c r="NS284" s="34"/>
      <c r="NT284" s="34"/>
      <c r="NU284" s="34"/>
      <c r="NV284" s="34"/>
      <c r="NW284" s="34"/>
      <c r="NX284" s="34"/>
      <c r="NY284" s="34"/>
      <c r="NZ284" s="34"/>
      <c r="OA284" s="34"/>
      <c r="OB284" s="34"/>
      <c r="OC284" s="34"/>
      <c r="OD284" s="34"/>
      <c r="OE284" s="34"/>
      <c r="OF284" s="34"/>
      <c r="OG284" s="34"/>
    </row>
    <row r="285" spans="1:397" s="35" customFormat="1">
      <c r="A285" s="36">
        <v>8205</v>
      </c>
      <c r="B285" s="37" t="s">
        <v>300</v>
      </c>
      <c r="C285" s="27">
        <v>4839111</v>
      </c>
      <c r="D285" s="28">
        <v>4.7315999999999999E-3</v>
      </c>
      <c r="E285" s="27">
        <v>320789.25999999995</v>
      </c>
      <c r="F285" s="63">
        <v>4408914.0321000004</v>
      </c>
      <c r="G285" s="64">
        <v>4729703.2921000002</v>
      </c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</row>
    <row r="286" spans="1:397" s="35" customFormat="1">
      <c r="A286" s="36">
        <v>8208</v>
      </c>
      <c r="B286" s="37" t="s">
        <v>301</v>
      </c>
      <c r="C286" s="27">
        <v>5341465</v>
      </c>
      <c r="D286" s="28">
        <v>5.2227000000000003E-3</v>
      </c>
      <c r="E286" s="27">
        <v>1454728.27</v>
      </c>
      <c r="F286" s="63">
        <v>4866608.7615</v>
      </c>
      <c r="G286" s="64">
        <v>6321337.0315000005</v>
      </c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</row>
    <row r="287" spans="1:397" s="35" customFormat="1">
      <c r="A287" s="36">
        <v>8209</v>
      </c>
      <c r="B287" s="37" t="s">
        <v>302</v>
      </c>
      <c r="C287" s="27">
        <v>1931436</v>
      </c>
      <c r="D287" s="28">
        <v>1.8885E-3</v>
      </c>
      <c r="E287" s="27">
        <v>532222.37</v>
      </c>
      <c r="F287" s="63">
        <v>1759731.3396000001</v>
      </c>
      <c r="G287" s="64">
        <v>2291953.7096000002</v>
      </c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</row>
    <row r="288" spans="1:397" s="35" customFormat="1">
      <c r="A288" s="36">
        <v>8210</v>
      </c>
      <c r="B288" s="37" t="s">
        <v>465</v>
      </c>
      <c r="C288" s="27">
        <v>10861003</v>
      </c>
      <c r="D288" s="28">
        <v>9.7690999999999993E-3</v>
      </c>
      <c r="E288" s="27">
        <v>2671225.02</v>
      </c>
      <c r="F288" s="63">
        <v>9895459.8333000001</v>
      </c>
      <c r="G288" s="64">
        <v>12566684.8533</v>
      </c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</row>
    <row r="289" spans="1:397" s="35" customFormat="1">
      <c r="A289" s="36">
        <v>8213</v>
      </c>
      <c r="B289" s="37" t="s">
        <v>304</v>
      </c>
      <c r="C289" s="27">
        <v>1635248</v>
      </c>
      <c r="D289" s="28">
        <v>1.5866999999999999E-3</v>
      </c>
      <c r="E289" s="27">
        <v>914699.57000000007</v>
      </c>
      <c r="F289" s="63">
        <v>1489874.4528000001</v>
      </c>
      <c r="G289" s="64">
        <v>2404574.0228000004</v>
      </c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</row>
    <row r="290" spans="1:397" s="35" customFormat="1">
      <c r="A290" s="36">
        <v>8216</v>
      </c>
      <c r="B290" s="37" t="s">
        <v>305</v>
      </c>
      <c r="C290" s="27">
        <v>1580064</v>
      </c>
      <c r="D290" s="28">
        <v>1.5449999999999999E-3</v>
      </c>
      <c r="E290" s="27">
        <v>330959.27</v>
      </c>
      <c r="F290" s="63">
        <v>1439596.3104000001</v>
      </c>
      <c r="G290" s="64">
        <v>1770555.5804000001</v>
      </c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</row>
    <row r="291" spans="1:397" s="35" customFormat="1">
      <c r="A291" s="36">
        <v>8220</v>
      </c>
      <c r="B291" s="37" t="s">
        <v>306</v>
      </c>
      <c r="C291" s="27">
        <v>7024704</v>
      </c>
      <c r="D291" s="28">
        <v>6.8685999999999999E-3</v>
      </c>
      <c r="E291" s="27">
        <v>1455363.31</v>
      </c>
      <c r="F291" s="63">
        <v>6400207.8144000005</v>
      </c>
      <c r="G291" s="64">
        <v>7855571.124400001</v>
      </c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</row>
    <row r="292" spans="1:397" s="35" customFormat="1">
      <c r="A292" s="36">
        <v>8221</v>
      </c>
      <c r="B292" s="37" t="s">
        <v>307</v>
      </c>
      <c r="C292" s="27">
        <v>2490859</v>
      </c>
      <c r="D292" s="28">
        <v>2.4350000000000001E-3</v>
      </c>
      <c r="E292" s="27">
        <v>427256.51</v>
      </c>
      <c r="F292" s="63">
        <v>2269421.6348999999</v>
      </c>
      <c r="G292" s="64">
        <v>2696678.1448999997</v>
      </c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</row>
    <row r="293" spans="1:397" s="35" customFormat="1">
      <c r="A293" s="36" t="s">
        <v>38</v>
      </c>
      <c r="B293" s="37" t="s">
        <v>129</v>
      </c>
      <c r="C293" s="27">
        <v>54328</v>
      </c>
      <c r="D293" s="28">
        <v>5.4700000000000001E-5</v>
      </c>
      <c r="E293" s="27">
        <v>6822.7199999999993</v>
      </c>
      <c r="F293" s="63">
        <v>49498.2408</v>
      </c>
      <c r="G293" s="64">
        <v>56320.960800000001</v>
      </c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</row>
    <row r="294" spans="1:397" s="35" customFormat="1">
      <c r="A294" s="36" t="s">
        <v>39</v>
      </c>
      <c r="B294" s="37" t="s">
        <v>136</v>
      </c>
      <c r="C294" s="27">
        <v>51931</v>
      </c>
      <c r="D294" s="28">
        <v>5.2299999999999997E-5</v>
      </c>
      <c r="E294" s="27">
        <v>2122.37</v>
      </c>
      <c r="F294" s="63">
        <v>47314.3341</v>
      </c>
      <c r="G294" s="64">
        <v>49436.704100000003</v>
      </c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</row>
    <row r="295" spans="1:397" s="35" customFormat="1">
      <c r="A295" s="36" t="s">
        <v>40</v>
      </c>
      <c r="B295" s="37" t="s">
        <v>138</v>
      </c>
      <c r="C295" s="27">
        <v>25030</v>
      </c>
      <c r="D295" s="28">
        <v>2.5199999999999999E-5</v>
      </c>
      <c r="E295" s="27">
        <v>3203.4</v>
      </c>
      <c r="F295" s="63">
        <v>22804.832999999999</v>
      </c>
      <c r="G295" s="64">
        <v>26008.233</v>
      </c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</row>
    <row r="296" spans="1:397" s="35" customFormat="1">
      <c r="A296" s="36" t="s">
        <v>41</v>
      </c>
      <c r="B296" s="37" t="s">
        <v>143</v>
      </c>
      <c r="C296" s="27">
        <v>47436</v>
      </c>
      <c r="D296" s="28">
        <v>4.7899999999999999E-5</v>
      </c>
      <c r="E296" s="27">
        <v>4466.5300000000007</v>
      </c>
      <c r="F296" s="63">
        <v>43218.939599999998</v>
      </c>
      <c r="G296" s="64">
        <v>47685.469599999997</v>
      </c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</row>
    <row r="297" spans="1:397" s="35" customFormat="1">
      <c r="A297" s="36" t="s">
        <v>42</v>
      </c>
      <c r="B297" s="37" t="s">
        <v>146</v>
      </c>
      <c r="C297" s="27">
        <v>94034</v>
      </c>
      <c r="D297" s="28">
        <v>9.4699999999999998E-5</v>
      </c>
      <c r="E297" s="27">
        <v>8112.56</v>
      </c>
      <c r="F297" s="63">
        <v>85674.377399999998</v>
      </c>
      <c r="G297" s="64">
        <v>93786.937399999995</v>
      </c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</row>
    <row r="298" spans="1:397" s="35" customFormat="1">
      <c r="A298" s="36" t="s">
        <v>43</v>
      </c>
      <c r="B298" s="37" t="s">
        <v>429</v>
      </c>
      <c r="C298" s="27">
        <v>32484</v>
      </c>
      <c r="D298" s="28">
        <v>3.2799999999999998E-5</v>
      </c>
      <c r="E298" s="27">
        <v>0</v>
      </c>
      <c r="F298" s="63">
        <v>29596.172399999999</v>
      </c>
      <c r="G298" s="64">
        <v>29596.172399999999</v>
      </c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</row>
    <row r="299" spans="1:397" s="35" customFormat="1">
      <c r="A299" s="36" t="s">
        <v>44</v>
      </c>
      <c r="B299" s="37" t="s">
        <v>430</v>
      </c>
      <c r="C299" s="27">
        <v>35160</v>
      </c>
      <c r="D299" s="28">
        <v>3.5500000000000002E-5</v>
      </c>
      <c r="E299" s="27">
        <v>0</v>
      </c>
      <c r="F299" s="63">
        <v>32034.276000000002</v>
      </c>
      <c r="G299" s="64">
        <v>32034.276000000002</v>
      </c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</row>
    <row r="300" spans="1:397" s="35" customFormat="1">
      <c r="A300" s="36" t="s">
        <v>45</v>
      </c>
      <c r="B300" s="37" t="s">
        <v>431</v>
      </c>
      <c r="C300" s="27">
        <v>87336</v>
      </c>
      <c r="D300" s="28">
        <v>8.8200000000000003E-5</v>
      </c>
      <c r="E300" s="27">
        <v>7906.0899999999992</v>
      </c>
      <c r="F300" s="63">
        <v>79571.829599999997</v>
      </c>
      <c r="G300" s="64">
        <v>87477.919599999994</v>
      </c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</row>
    <row r="301" spans="1:397" s="35" customFormat="1">
      <c r="A301" s="36" t="s">
        <v>46</v>
      </c>
      <c r="B301" s="37" t="s">
        <v>130</v>
      </c>
      <c r="C301" s="27">
        <v>103776</v>
      </c>
      <c r="D301" s="28">
        <v>1.048E-4</v>
      </c>
      <c r="E301" s="27">
        <v>0</v>
      </c>
      <c r="F301" s="63">
        <v>94550.313600000009</v>
      </c>
      <c r="G301" s="64">
        <v>94550.313600000009</v>
      </c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</row>
    <row r="302" spans="1:397" s="35" customFormat="1">
      <c r="A302" s="36" t="s">
        <v>47</v>
      </c>
      <c r="B302" s="37" t="s">
        <v>432</v>
      </c>
      <c r="C302" s="27">
        <v>113481</v>
      </c>
      <c r="D302" s="28">
        <v>1.528E-4</v>
      </c>
      <c r="E302" s="27">
        <v>14599.1</v>
      </c>
      <c r="F302" s="63">
        <v>103392.53910000001</v>
      </c>
      <c r="G302" s="64">
        <v>117991.63910000001</v>
      </c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</row>
    <row r="303" spans="1:397" s="35" customFormat="1">
      <c r="A303" s="36" t="s">
        <v>476</v>
      </c>
      <c r="B303" s="37" t="s">
        <v>477</v>
      </c>
      <c r="C303" s="27">
        <v>108</v>
      </c>
      <c r="D303" s="28">
        <v>9.9999999999999995E-8</v>
      </c>
      <c r="E303" s="27">
        <v>0</v>
      </c>
      <c r="F303" s="63">
        <v>98.398800000000008</v>
      </c>
      <c r="G303" s="64">
        <v>98.398800000000008</v>
      </c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  <c r="FZ303" s="34"/>
      <c r="GA303" s="34"/>
      <c r="GB303" s="34"/>
      <c r="GC303" s="34"/>
      <c r="GD303" s="34"/>
      <c r="GE303" s="34"/>
      <c r="GF303" s="34"/>
      <c r="GG303" s="34"/>
      <c r="GH303" s="34"/>
      <c r="GI303" s="34"/>
      <c r="GJ303" s="34"/>
      <c r="GK303" s="34"/>
      <c r="GL303" s="34"/>
      <c r="GM303" s="34"/>
      <c r="GN303" s="34"/>
      <c r="GO303" s="34"/>
      <c r="GP303" s="34"/>
      <c r="GQ303" s="34"/>
      <c r="GR303" s="34"/>
      <c r="GS303" s="34"/>
      <c r="GT303" s="34"/>
      <c r="GU303" s="34"/>
      <c r="GV303" s="34"/>
      <c r="GW303" s="34"/>
      <c r="GX303" s="34"/>
      <c r="GY303" s="34"/>
      <c r="GZ303" s="34"/>
      <c r="HA303" s="34"/>
      <c r="HB303" s="34"/>
      <c r="HC303" s="34"/>
      <c r="HD303" s="34"/>
      <c r="HE303" s="34"/>
      <c r="HF303" s="34"/>
      <c r="HG303" s="34"/>
      <c r="HH303" s="34"/>
      <c r="HI303" s="34"/>
      <c r="HJ303" s="34"/>
      <c r="HK303" s="34"/>
      <c r="HL303" s="34"/>
      <c r="HM303" s="34"/>
      <c r="HN303" s="34"/>
      <c r="HO303" s="34"/>
      <c r="HP303" s="34"/>
      <c r="HQ303" s="34"/>
      <c r="HR303" s="34"/>
      <c r="HS303" s="34"/>
      <c r="HT303" s="34"/>
      <c r="HU303" s="34"/>
      <c r="HV303" s="34"/>
      <c r="HW303" s="34"/>
      <c r="HX303" s="34"/>
      <c r="HY303" s="34"/>
      <c r="HZ303" s="34"/>
      <c r="IA303" s="34"/>
      <c r="IB303" s="34"/>
      <c r="IC303" s="34"/>
      <c r="ID303" s="34"/>
      <c r="IE303" s="34"/>
      <c r="IF303" s="34"/>
      <c r="IG303" s="34"/>
      <c r="IH303" s="34"/>
      <c r="II303" s="34"/>
      <c r="IJ303" s="34"/>
      <c r="IK303" s="34"/>
      <c r="IL303" s="34"/>
      <c r="IM303" s="34"/>
      <c r="IN303" s="34"/>
      <c r="IO303" s="34"/>
      <c r="IP303" s="34"/>
      <c r="IQ303" s="34"/>
      <c r="IR303" s="34"/>
      <c r="IS303" s="34"/>
      <c r="IT303" s="34"/>
      <c r="IU303" s="34"/>
      <c r="IV303" s="34"/>
      <c r="IW303" s="34"/>
      <c r="IX303" s="34"/>
      <c r="IY303" s="34"/>
      <c r="IZ303" s="34"/>
      <c r="JA303" s="34"/>
      <c r="JB303" s="34"/>
      <c r="JC303" s="34"/>
      <c r="JD303" s="34"/>
      <c r="JE303" s="34"/>
      <c r="JF303" s="34"/>
      <c r="JG303" s="34"/>
      <c r="JH303" s="34"/>
      <c r="JI303" s="34"/>
      <c r="JJ303" s="34"/>
      <c r="JK303" s="34"/>
      <c r="JL303" s="34"/>
      <c r="JM303" s="34"/>
      <c r="JN303" s="34"/>
      <c r="JO303" s="34"/>
      <c r="JP303" s="34"/>
      <c r="JQ303" s="34"/>
      <c r="JR303" s="34"/>
      <c r="JS303" s="34"/>
      <c r="JT303" s="34"/>
      <c r="JU303" s="34"/>
      <c r="JV303" s="34"/>
      <c r="JW303" s="34"/>
      <c r="JX303" s="34"/>
      <c r="JY303" s="34"/>
      <c r="JZ303" s="34"/>
      <c r="KA303" s="34"/>
      <c r="KB303" s="34"/>
      <c r="KC303" s="34"/>
      <c r="KD303" s="34"/>
      <c r="KE303" s="34"/>
      <c r="KF303" s="34"/>
      <c r="KG303" s="34"/>
      <c r="KH303" s="34"/>
      <c r="KI303" s="34"/>
      <c r="KJ303" s="34"/>
      <c r="KK303" s="34"/>
      <c r="KL303" s="34"/>
      <c r="KM303" s="34"/>
      <c r="KN303" s="34"/>
      <c r="KO303" s="34"/>
      <c r="KP303" s="34"/>
      <c r="KQ303" s="34"/>
      <c r="KR303" s="34"/>
      <c r="KS303" s="34"/>
      <c r="KT303" s="34"/>
      <c r="KU303" s="34"/>
      <c r="KV303" s="34"/>
      <c r="KW303" s="34"/>
      <c r="KX303" s="34"/>
      <c r="KY303" s="34"/>
      <c r="KZ303" s="34"/>
      <c r="LA303" s="34"/>
      <c r="LB303" s="34"/>
      <c r="LC303" s="34"/>
      <c r="LD303" s="34"/>
      <c r="LE303" s="34"/>
      <c r="LF303" s="34"/>
      <c r="LG303" s="34"/>
      <c r="LH303" s="34"/>
      <c r="LI303" s="34"/>
      <c r="LJ303" s="34"/>
      <c r="LK303" s="34"/>
      <c r="LL303" s="34"/>
      <c r="LM303" s="34"/>
      <c r="LN303" s="34"/>
      <c r="LO303" s="34"/>
      <c r="LP303" s="34"/>
      <c r="LQ303" s="34"/>
      <c r="LR303" s="34"/>
      <c r="LS303" s="34"/>
      <c r="LT303" s="34"/>
      <c r="LU303" s="34"/>
      <c r="LV303" s="34"/>
      <c r="LW303" s="34"/>
      <c r="LX303" s="34"/>
      <c r="LY303" s="34"/>
      <c r="LZ303" s="34"/>
      <c r="MA303" s="34"/>
      <c r="MB303" s="34"/>
      <c r="MC303" s="34"/>
      <c r="MD303" s="34"/>
      <c r="ME303" s="34"/>
      <c r="MF303" s="34"/>
      <c r="MG303" s="34"/>
      <c r="MH303" s="34"/>
      <c r="MI303" s="34"/>
      <c r="MJ303" s="34"/>
      <c r="MK303" s="34"/>
      <c r="ML303" s="34"/>
      <c r="MM303" s="34"/>
      <c r="MN303" s="34"/>
      <c r="MO303" s="34"/>
      <c r="MP303" s="34"/>
      <c r="MQ303" s="34"/>
      <c r="MR303" s="34"/>
      <c r="MS303" s="34"/>
      <c r="MT303" s="34"/>
      <c r="MU303" s="34"/>
      <c r="MV303" s="34"/>
      <c r="MW303" s="34"/>
      <c r="MX303" s="34"/>
      <c r="MY303" s="34"/>
      <c r="MZ303" s="34"/>
      <c r="NA303" s="34"/>
      <c r="NB303" s="34"/>
      <c r="NC303" s="34"/>
      <c r="ND303" s="34"/>
      <c r="NE303" s="34"/>
      <c r="NF303" s="34"/>
      <c r="NG303" s="34"/>
      <c r="NH303" s="34"/>
      <c r="NI303" s="34"/>
      <c r="NJ303" s="34"/>
      <c r="NK303" s="34"/>
      <c r="NL303" s="34"/>
      <c r="NM303" s="34"/>
      <c r="NN303" s="34"/>
      <c r="NO303" s="34"/>
      <c r="NP303" s="34"/>
      <c r="NQ303" s="34"/>
      <c r="NR303" s="34"/>
      <c r="NS303" s="34"/>
      <c r="NT303" s="34"/>
      <c r="NU303" s="34"/>
      <c r="NV303" s="34"/>
      <c r="NW303" s="34"/>
      <c r="NX303" s="34"/>
      <c r="NY303" s="34"/>
      <c r="NZ303" s="34"/>
      <c r="OA303" s="34"/>
      <c r="OB303" s="34"/>
      <c r="OC303" s="34"/>
      <c r="OD303" s="34"/>
      <c r="OE303" s="34"/>
      <c r="OF303" s="34"/>
      <c r="OG303" s="34"/>
    </row>
    <row r="304" spans="1:397" s="35" customFormat="1">
      <c r="A304" s="36" t="s">
        <v>48</v>
      </c>
      <c r="B304" s="37" t="s">
        <v>433</v>
      </c>
      <c r="C304" s="27">
        <v>101978</v>
      </c>
      <c r="D304" s="28">
        <v>1.027E-4</v>
      </c>
      <c r="E304" s="27">
        <v>18429.04</v>
      </c>
      <c r="F304" s="63">
        <v>92912.155800000008</v>
      </c>
      <c r="G304" s="64">
        <v>111341.19580000002</v>
      </c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</row>
    <row r="305" spans="1:397" s="35" customFormat="1">
      <c r="A305" s="36" t="s">
        <v>49</v>
      </c>
      <c r="B305" s="37" t="s">
        <v>434</v>
      </c>
      <c r="C305" s="27">
        <v>268784</v>
      </c>
      <c r="D305" s="28">
        <v>2.7070000000000002E-4</v>
      </c>
      <c r="E305" s="27">
        <v>56407.700000000004</v>
      </c>
      <c r="F305" s="63">
        <v>244889.1024</v>
      </c>
      <c r="G305" s="64">
        <v>301296.80239999999</v>
      </c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</row>
    <row r="306" spans="1:397" s="35" customFormat="1">
      <c r="A306" s="36" t="s">
        <v>50</v>
      </c>
      <c r="B306" s="37" t="s">
        <v>131</v>
      </c>
      <c r="C306" s="27">
        <v>8220</v>
      </c>
      <c r="D306" s="28">
        <v>8.3000000000000002E-6</v>
      </c>
      <c r="E306" s="27">
        <v>1572.56</v>
      </c>
      <c r="F306" s="63">
        <v>7489.2420000000002</v>
      </c>
      <c r="G306" s="64">
        <v>9061.8019999999997</v>
      </c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</row>
    <row r="307" spans="1:397" s="35" customFormat="1">
      <c r="A307" s="36" t="s">
        <v>51</v>
      </c>
      <c r="B307" s="37" t="s">
        <v>132</v>
      </c>
      <c r="C307" s="27">
        <v>37147</v>
      </c>
      <c r="D307" s="28">
        <v>3.7400000000000001E-5</v>
      </c>
      <c r="E307" s="27">
        <v>22846.800000000003</v>
      </c>
      <c r="F307" s="63">
        <v>33844.631699999998</v>
      </c>
      <c r="G307" s="64">
        <v>56691.431700000001</v>
      </c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</row>
    <row r="308" spans="1:397" s="35" customFormat="1">
      <c r="A308" s="36" t="s">
        <v>102</v>
      </c>
      <c r="B308" s="37" t="s">
        <v>133</v>
      </c>
      <c r="C308" s="27">
        <v>2880</v>
      </c>
      <c r="D308" s="28">
        <v>2.9000000000000002E-6</v>
      </c>
      <c r="E308" s="27">
        <v>0</v>
      </c>
      <c r="F308" s="63">
        <v>2623.9679999999998</v>
      </c>
      <c r="G308" s="64">
        <v>2623.9679999999998</v>
      </c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</row>
    <row r="309" spans="1:397" s="35" customFormat="1">
      <c r="A309" s="36" t="s">
        <v>52</v>
      </c>
      <c r="B309" s="37" t="s">
        <v>134</v>
      </c>
      <c r="C309" s="27">
        <v>46091</v>
      </c>
      <c r="D309" s="28">
        <v>4.6400000000000003E-5</v>
      </c>
      <c r="E309" s="27">
        <v>5868.2</v>
      </c>
      <c r="F309" s="63">
        <v>41993.5101</v>
      </c>
      <c r="G309" s="64">
        <v>47861.710099999997</v>
      </c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</row>
    <row r="310" spans="1:397" s="35" customFormat="1">
      <c r="A310" s="36" t="s">
        <v>53</v>
      </c>
      <c r="B310" s="37" t="s">
        <v>135</v>
      </c>
      <c r="C310" s="27">
        <v>13515</v>
      </c>
      <c r="D310" s="28">
        <v>1.36E-5</v>
      </c>
      <c r="E310" s="27">
        <v>6393.76</v>
      </c>
      <c r="F310" s="63">
        <v>12313.5165</v>
      </c>
      <c r="G310" s="64">
        <v>18707.2765</v>
      </c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</row>
    <row r="311" spans="1:397" s="35" customFormat="1">
      <c r="A311" s="36" t="s">
        <v>54</v>
      </c>
      <c r="B311" s="37" t="s">
        <v>435</v>
      </c>
      <c r="C311" s="27">
        <v>50039</v>
      </c>
      <c r="D311" s="28">
        <v>5.0399999999999999E-5</v>
      </c>
      <c r="E311" s="27">
        <v>5515.3600000000006</v>
      </c>
      <c r="F311" s="63">
        <v>45590.532899999998</v>
      </c>
      <c r="G311" s="64">
        <v>51105.892899999999</v>
      </c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</row>
    <row r="312" spans="1:397" s="35" customFormat="1">
      <c r="A312" s="36" t="s">
        <v>55</v>
      </c>
      <c r="B312" s="37" t="s">
        <v>436</v>
      </c>
      <c r="C312" s="27">
        <v>69808</v>
      </c>
      <c r="D312" s="28">
        <v>7.0300000000000001E-5</v>
      </c>
      <c r="E312" s="27">
        <v>13862.93</v>
      </c>
      <c r="F312" s="63">
        <v>63602.068800000001</v>
      </c>
      <c r="G312" s="64">
        <v>77464.998800000001</v>
      </c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</row>
    <row r="313" spans="1:397" s="35" customFormat="1">
      <c r="A313" s="36" t="s">
        <v>56</v>
      </c>
      <c r="B313" s="37" t="s">
        <v>137</v>
      </c>
      <c r="C313" s="27">
        <v>11268</v>
      </c>
      <c r="D313" s="28">
        <v>1.9400000000000001E-5</v>
      </c>
      <c r="E313" s="27">
        <v>2685.83</v>
      </c>
      <c r="F313" s="63">
        <v>10266.274800000001</v>
      </c>
      <c r="G313" s="64">
        <v>12952.104800000001</v>
      </c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</row>
    <row r="314" spans="1:397" s="35" customFormat="1">
      <c r="A314" s="36" t="s">
        <v>57</v>
      </c>
      <c r="B314" s="37" t="s">
        <v>437</v>
      </c>
      <c r="C314" s="27">
        <v>83314</v>
      </c>
      <c r="D314" s="28">
        <v>8.3900000000000006E-5</v>
      </c>
      <c r="E314" s="27">
        <v>3813.37</v>
      </c>
      <c r="F314" s="63">
        <v>75907.385399999999</v>
      </c>
      <c r="G314" s="64">
        <v>79720.755399999995</v>
      </c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</row>
    <row r="315" spans="1:397" s="35" customFormat="1">
      <c r="A315" s="36" t="s">
        <v>58</v>
      </c>
      <c r="B315" s="37" t="s">
        <v>438</v>
      </c>
      <c r="C315" s="27">
        <v>59028</v>
      </c>
      <c r="D315" s="28">
        <v>5.9599999999999999E-5</v>
      </c>
      <c r="E315" s="27">
        <v>13724.470000000001</v>
      </c>
      <c r="F315" s="63">
        <v>53780.410799999998</v>
      </c>
      <c r="G315" s="64">
        <v>67504.880799999999</v>
      </c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  <c r="FZ315" s="34"/>
      <c r="GA315" s="34"/>
      <c r="GB315" s="34"/>
      <c r="GC315" s="34"/>
      <c r="GD315" s="34"/>
      <c r="GE315" s="34"/>
      <c r="GF315" s="34"/>
      <c r="GG315" s="34"/>
      <c r="GH315" s="34"/>
      <c r="GI315" s="34"/>
      <c r="GJ315" s="34"/>
      <c r="GK315" s="34"/>
      <c r="GL315" s="34"/>
      <c r="GM315" s="34"/>
      <c r="GN315" s="34"/>
      <c r="GO315" s="34"/>
      <c r="GP315" s="34"/>
      <c r="GQ315" s="34"/>
      <c r="GR315" s="34"/>
      <c r="GS315" s="34"/>
      <c r="GT315" s="34"/>
      <c r="GU315" s="34"/>
      <c r="GV315" s="34"/>
      <c r="GW315" s="34"/>
      <c r="GX315" s="34"/>
      <c r="GY315" s="34"/>
      <c r="GZ315" s="34"/>
      <c r="HA315" s="34"/>
      <c r="HB315" s="34"/>
      <c r="HC315" s="34"/>
      <c r="HD315" s="34"/>
      <c r="HE315" s="34"/>
      <c r="HF315" s="34"/>
      <c r="HG315" s="34"/>
      <c r="HH315" s="34"/>
      <c r="HI315" s="34"/>
      <c r="HJ315" s="34"/>
      <c r="HK315" s="34"/>
      <c r="HL315" s="34"/>
      <c r="HM315" s="34"/>
      <c r="HN315" s="34"/>
      <c r="HO315" s="34"/>
      <c r="HP315" s="34"/>
      <c r="HQ315" s="34"/>
      <c r="HR315" s="34"/>
      <c r="HS315" s="34"/>
      <c r="HT315" s="34"/>
      <c r="HU315" s="34"/>
      <c r="HV315" s="34"/>
      <c r="HW315" s="34"/>
      <c r="HX315" s="34"/>
      <c r="HY315" s="34"/>
      <c r="HZ315" s="34"/>
      <c r="IA315" s="34"/>
      <c r="IB315" s="34"/>
      <c r="IC315" s="34"/>
      <c r="ID315" s="34"/>
      <c r="IE315" s="34"/>
      <c r="IF315" s="34"/>
      <c r="IG315" s="34"/>
      <c r="IH315" s="34"/>
      <c r="II315" s="34"/>
      <c r="IJ315" s="34"/>
      <c r="IK315" s="34"/>
      <c r="IL315" s="34"/>
      <c r="IM315" s="34"/>
      <c r="IN315" s="34"/>
      <c r="IO315" s="34"/>
      <c r="IP315" s="34"/>
      <c r="IQ315" s="34"/>
      <c r="IR315" s="34"/>
      <c r="IS315" s="34"/>
      <c r="IT315" s="34"/>
      <c r="IU315" s="34"/>
      <c r="IV315" s="34"/>
      <c r="IW315" s="34"/>
      <c r="IX315" s="34"/>
      <c r="IY315" s="34"/>
      <c r="IZ315" s="34"/>
      <c r="JA315" s="34"/>
      <c r="JB315" s="34"/>
      <c r="JC315" s="34"/>
      <c r="JD315" s="34"/>
      <c r="JE315" s="34"/>
      <c r="JF315" s="34"/>
      <c r="JG315" s="34"/>
      <c r="JH315" s="34"/>
      <c r="JI315" s="34"/>
      <c r="JJ315" s="34"/>
      <c r="JK315" s="34"/>
      <c r="JL315" s="34"/>
      <c r="JM315" s="34"/>
      <c r="JN315" s="34"/>
      <c r="JO315" s="34"/>
      <c r="JP315" s="34"/>
      <c r="JQ315" s="34"/>
      <c r="JR315" s="34"/>
      <c r="JS315" s="34"/>
      <c r="JT315" s="34"/>
      <c r="JU315" s="34"/>
      <c r="JV315" s="34"/>
      <c r="JW315" s="34"/>
      <c r="JX315" s="34"/>
      <c r="JY315" s="34"/>
      <c r="JZ315" s="34"/>
      <c r="KA315" s="34"/>
      <c r="KB315" s="34"/>
      <c r="KC315" s="34"/>
      <c r="KD315" s="34"/>
      <c r="KE315" s="34"/>
      <c r="KF315" s="34"/>
      <c r="KG315" s="34"/>
      <c r="KH315" s="34"/>
      <c r="KI315" s="34"/>
      <c r="KJ315" s="34"/>
      <c r="KK315" s="34"/>
      <c r="KL315" s="34"/>
      <c r="KM315" s="34"/>
      <c r="KN315" s="34"/>
      <c r="KO315" s="34"/>
      <c r="KP315" s="34"/>
      <c r="KQ315" s="34"/>
      <c r="KR315" s="34"/>
      <c r="KS315" s="34"/>
      <c r="KT315" s="34"/>
      <c r="KU315" s="34"/>
      <c r="KV315" s="34"/>
      <c r="KW315" s="34"/>
      <c r="KX315" s="34"/>
      <c r="KY315" s="34"/>
      <c r="KZ315" s="34"/>
      <c r="LA315" s="34"/>
      <c r="LB315" s="34"/>
      <c r="LC315" s="34"/>
      <c r="LD315" s="34"/>
      <c r="LE315" s="34"/>
      <c r="LF315" s="34"/>
      <c r="LG315" s="34"/>
      <c r="LH315" s="34"/>
      <c r="LI315" s="34"/>
      <c r="LJ315" s="34"/>
      <c r="LK315" s="34"/>
      <c r="LL315" s="34"/>
      <c r="LM315" s="34"/>
      <c r="LN315" s="34"/>
      <c r="LO315" s="34"/>
      <c r="LP315" s="34"/>
      <c r="LQ315" s="34"/>
      <c r="LR315" s="34"/>
      <c r="LS315" s="34"/>
      <c r="LT315" s="34"/>
      <c r="LU315" s="34"/>
      <c r="LV315" s="34"/>
      <c r="LW315" s="34"/>
      <c r="LX315" s="34"/>
      <c r="LY315" s="34"/>
      <c r="LZ315" s="34"/>
      <c r="MA315" s="34"/>
      <c r="MB315" s="34"/>
      <c r="MC315" s="34"/>
      <c r="MD315" s="34"/>
      <c r="ME315" s="34"/>
      <c r="MF315" s="34"/>
      <c r="MG315" s="34"/>
      <c r="MH315" s="34"/>
      <c r="MI315" s="34"/>
      <c r="MJ315" s="34"/>
      <c r="MK315" s="34"/>
      <c r="ML315" s="34"/>
      <c r="MM315" s="34"/>
      <c r="MN315" s="34"/>
      <c r="MO315" s="34"/>
      <c r="MP315" s="34"/>
      <c r="MQ315" s="34"/>
      <c r="MR315" s="34"/>
      <c r="MS315" s="34"/>
      <c r="MT315" s="34"/>
      <c r="MU315" s="34"/>
      <c r="MV315" s="34"/>
      <c r="MW315" s="34"/>
      <c r="MX315" s="34"/>
      <c r="MY315" s="34"/>
      <c r="MZ315" s="34"/>
      <c r="NA315" s="34"/>
      <c r="NB315" s="34"/>
      <c r="NC315" s="34"/>
      <c r="ND315" s="34"/>
      <c r="NE315" s="34"/>
      <c r="NF315" s="34"/>
      <c r="NG315" s="34"/>
      <c r="NH315" s="34"/>
      <c r="NI315" s="34"/>
      <c r="NJ315" s="34"/>
      <c r="NK315" s="34"/>
      <c r="NL315" s="34"/>
      <c r="NM315" s="34"/>
      <c r="NN315" s="34"/>
      <c r="NO315" s="34"/>
      <c r="NP315" s="34"/>
      <c r="NQ315" s="34"/>
      <c r="NR315" s="34"/>
      <c r="NS315" s="34"/>
      <c r="NT315" s="34"/>
      <c r="NU315" s="34"/>
      <c r="NV315" s="34"/>
      <c r="NW315" s="34"/>
      <c r="NX315" s="34"/>
      <c r="NY315" s="34"/>
      <c r="NZ315" s="34"/>
      <c r="OA315" s="34"/>
      <c r="OB315" s="34"/>
      <c r="OC315" s="34"/>
      <c r="OD315" s="34"/>
      <c r="OE315" s="34"/>
      <c r="OF315" s="34"/>
      <c r="OG315" s="34"/>
    </row>
    <row r="316" spans="1:397" s="35" customFormat="1">
      <c r="A316" s="36" t="s">
        <v>59</v>
      </c>
      <c r="B316" s="37" t="s">
        <v>439</v>
      </c>
      <c r="C316" s="27">
        <v>255176</v>
      </c>
      <c r="D316" s="28">
        <v>2.5700000000000001E-4</v>
      </c>
      <c r="E316" s="27">
        <v>19300.66</v>
      </c>
      <c r="F316" s="63">
        <v>232490.8536</v>
      </c>
      <c r="G316" s="64">
        <v>251791.51360000001</v>
      </c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  <c r="FZ316" s="34"/>
      <c r="GA316" s="34"/>
      <c r="GB316" s="34"/>
      <c r="GC316" s="34"/>
      <c r="GD316" s="34"/>
      <c r="GE316" s="34"/>
      <c r="GF316" s="34"/>
      <c r="GG316" s="34"/>
      <c r="GH316" s="34"/>
      <c r="GI316" s="34"/>
      <c r="GJ316" s="34"/>
      <c r="GK316" s="34"/>
      <c r="GL316" s="34"/>
      <c r="GM316" s="34"/>
      <c r="GN316" s="34"/>
      <c r="GO316" s="34"/>
      <c r="GP316" s="34"/>
      <c r="GQ316" s="34"/>
      <c r="GR316" s="34"/>
      <c r="GS316" s="34"/>
      <c r="GT316" s="34"/>
      <c r="GU316" s="34"/>
      <c r="GV316" s="34"/>
      <c r="GW316" s="34"/>
      <c r="GX316" s="34"/>
      <c r="GY316" s="34"/>
      <c r="GZ316" s="34"/>
      <c r="HA316" s="34"/>
      <c r="HB316" s="34"/>
      <c r="HC316" s="34"/>
      <c r="HD316" s="34"/>
      <c r="HE316" s="34"/>
      <c r="HF316" s="34"/>
      <c r="HG316" s="34"/>
      <c r="HH316" s="34"/>
      <c r="HI316" s="34"/>
      <c r="HJ316" s="34"/>
      <c r="HK316" s="34"/>
      <c r="HL316" s="34"/>
      <c r="HM316" s="34"/>
      <c r="HN316" s="34"/>
      <c r="HO316" s="34"/>
      <c r="HP316" s="34"/>
      <c r="HQ316" s="34"/>
      <c r="HR316" s="34"/>
      <c r="HS316" s="34"/>
      <c r="HT316" s="34"/>
      <c r="HU316" s="34"/>
      <c r="HV316" s="34"/>
      <c r="HW316" s="34"/>
      <c r="HX316" s="34"/>
      <c r="HY316" s="34"/>
      <c r="HZ316" s="34"/>
      <c r="IA316" s="34"/>
      <c r="IB316" s="34"/>
      <c r="IC316" s="34"/>
      <c r="ID316" s="34"/>
      <c r="IE316" s="34"/>
      <c r="IF316" s="34"/>
      <c r="IG316" s="34"/>
      <c r="IH316" s="34"/>
      <c r="II316" s="34"/>
      <c r="IJ316" s="34"/>
      <c r="IK316" s="34"/>
      <c r="IL316" s="34"/>
      <c r="IM316" s="34"/>
      <c r="IN316" s="34"/>
      <c r="IO316" s="34"/>
      <c r="IP316" s="34"/>
      <c r="IQ316" s="34"/>
      <c r="IR316" s="34"/>
      <c r="IS316" s="34"/>
      <c r="IT316" s="34"/>
      <c r="IU316" s="34"/>
      <c r="IV316" s="34"/>
      <c r="IW316" s="34"/>
      <c r="IX316" s="34"/>
      <c r="IY316" s="34"/>
      <c r="IZ316" s="34"/>
      <c r="JA316" s="34"/>
      <c r="JB316" s="34"/>
      <c r="JC316" s="34"/>
      <c r="JD316" s="34"/>
      <c r="JE316" s="34"/>
      <c r="JF316" s="34"/>
      <c r="JG316" s="34"/>
      <c r="JH316" s="34"/>
      <c r="JI316" s="34"/>
      <c r="JJ316" s="34"/>
      <c r="JK316" s="34"/>
      <c r="JL316" s="34"/>
      <c r="JM316" s="34"/>
      <c r="JN316" s="34"/>
      <c r="JO316" s="34"/>
      <c r="JP316" s="34"/>
      <c r="JQ316" s="34"/>
      <c r="JR316" s="34"/>
      <c r="JS316" s="34"/>
      <c r="JT316" s="34"/>
      <c r="JU316" s="34"/>
      <c r="JV316" s="34"/>
      <c r="JW316" s="34"/>
      <c r="JX316" s="34"/>
      <c r="JY316" s="34"/>
      <c r="JZ316" s="34"/>
      <c r="KA316" s="34"/>
      <c r="KB316" s="34"/>
      <c r="KC316" s="34"/>
      <c r="KD316" s="34"/>
      <c r="KE316" s="34"/>
      <c r="KF316" s="34"/>
      <c r="KG316" s="34"/>
      <c r="KH316" s="34"/>
      <c r="KI316" s="34"/>
      <c r="KJ316" s="34"/>
      <c r="KK316" s="34"/>
      <c r="KL316" s="34"/>
      <c r="KM316" s="34"/>
      <c r="KN316" s="34"/>
      <c r="KO316" s="34"/>
      <c r="KP316" s="34"/>
      <c r="KQ316" s="34"/>
      <c r="KR316" s="34"/>
      <c r="KS316" s="34"/>
      <c r="KT316" s="34"/>
      <c r="KU316" s="34"/>
      <c r="KV316" s="34"/>
      <c r="KW316" s="34"/>
      <c r="KX316" s="34"/>
      <c r="KY316" s="34"/>
      <c r="KZ316" s="34"/>
      <c r="LA316" s="34"/>
      <c r="LB316" s="34"/>
      <c r="LC316" s="34"/>
      <c r="LD316" s="34"/>
      <c r="LE316" s="34"/>
      <c r="LF316" s="34"/>
      <c r="LG316" s="34"/>
      <c r="LH316" s="34"/>
      <c r="LI316" s="34"/>
      <c r="LJ316" s="34"/>
      <c r="LK316" s="34"/>
      <c r="LL316" s="34"/>
      <c r="LM316" s="34"/>
      <c r="LN316" s="34"/>
      <c r="LO316" s="34"/>
      <c r="LP316" s="34"/>
      <c r="LQ316" s="34"/>
      <c r="LR316" s="34"/>
      <c r="LS316" s="34"/>
      <c r="LT316" s="34"/>
      <c r="LU316" s="34"/>
      <c r="LV316" s="34"/>
      <c r="LW316" s="34"/>
      <c r="LX316" s="34"/>
      <c r="LY316" s="34"/>
      <c r="LZ316" s="34"/>
      <c r="MA316" s="34"/>
      <c r="MB316" s="34"/>
      <c r="MC316" s="34"/>
      <c r="MD316" s="34"/>
      <c r="ME316" s="34"/>
      <c r="MF316" s="34"/>
      <c r="MG316" s="34"/>
      <c r="MH316" s="34"/>
      <c r="MI316" s="34"/>
      <c r="MJ316" s="34"/>
      <c r="MK316" s="34"/>
      <c r="ML316" s="34"/>
      <c r="MM316" s="34"/>
      <c r="MN316" s="34"/>
      <c r="MO316" s="34"/>
      <c r="MP316" s="34"/>
      <c r="MQ316" s="34"/>
      <c r="MR316" s="34"/>
      <c r="MS316" s="34"/>
      <c r="MT316" s="34"/>
      <c r="MU316" s="34"/>
      <c r="MV316" s="34"/>
      <c r="MW316" s="34"/>
      <c r="MX316" s="34"/>
      <c r="MY316" s="34"/>
      <c r="MZ316" s="34"/>
      <c r="NA316" s="34"/>
      <c r="NB316" s="34"/>
      <c r="NC316" s="34"/>
      <c r="ND316" s="34"/>
      <c r="NE316" s="34"/>
      <c r="NF316" s="34"/>
      <c r="NG316" s="34"/>
      <c r="NH316" s="34"/>
      <c r="NI316" s="34"/>
      <c r="NJ316" s="34"/>
      <c r="NK316" s="34"/>
      <c r="NL316" s="34"/>
      <c r="NM316" s="34"/>
      <c r="NN316" s="34"/>
      <c r="NO316" s="34"/>
      <c r="NP316" s="34"/>
      <c r="NQ316" s="34"/>
      <c r="NR316" s="34"/>
      <c r="NS316" s="34"/>
      <c r="NT316" s="34"/>
      <c r="NU316" s="34"/>
      <c r="NV316" s="34"/>
      <c r="NW316" s="34"/>
      <c r="NX316" s="34"/>
      <c r="NY316" s="34"/>
      <c r="NZ316" s="34"/>
      <c r="OA316" s="34"/>
      <c r="OB316" s="34"/>
      <c r="OC316" s="34"/>
      <c r="OD316" s="34"/>
      <c r="OE316" s="34"/>
      <c r="OF316" s="34"/>
      <c r="OG316" s="34"/>
    </row>
    <row r="317" spans="1:397" s="35" customFormat="1">
      <c r="A317" s="36" t="s">
        <v>60</v>
      </c>
      <c r="B317" s="37" t="s">
        <v>139</v>
      </c>
      <c r="C317" s="27">
        <v>0</v>
      </c>
      <c r="D317" s="28">
        <v>0</v>
      </c>
      <c r="E317" s="27">
        <v>2368.8200000000002</v>
      </c>
      <c r="F317" s="63">
        <v>0</v>
      </c>
      <c r="G317" s="64">
        <v>2368.8200000000002</v>
      </c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</row>
    <row r="318" spans="1:397" s="35" customFormat="1">
      <c r="A318" s="36" t="s">
        <v>61</v>
      </c>
      <c r="B318" s="37" t="s">
        <v>440</v>
      </c>
      <c r="C318" s="27">
        <v>52232</v>
      </c>
      <c r="D318" s="28">
        <v>5.2599999999999998E-5</v>
      </c>
      <c r="E318" s="27">
        <v>6999.73</v>
      </c>
      <c r="F318" s="63">
        <v>47588.575199999999</v>
      </c>
      <c r="G318" s="64">
        <v>54588.305200000003</v>
      </c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</row>
    <row r="319" spans="1:397" s="35" customFormat="1">
      <c r="A319" s="36" t="s">
        <v>62</v>
      </c>
      <c r="B319" s="37" t="s">
        <v>140</v>
      </c>
      <c r="C319" s="27">
        <v>19116</v>
      </c>
      <c r="D319" s="28">
        <v>1.9300000000000002E-5</v>
      </c>
      <c r="E319" s="27">
        <v>3708.3199999999997</v>
      </c>
      <c r="F319" s="63">
        <v>17416.587599999999</v>
      </c>
      <c r="G319" s="64">
        <v>21124.907599999999</v>
      </c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</row>
    <row r="320" spans="1:397" s="35" customFormat="1">
      <c r="A320" s="36" t="s">
        <v>63</v>
      </c>
      <c r="B320" s="37" t="s">
        <v>441</v>
      </c>
      <c r="C320" s="27">
        <v>172296</v>
      </c>
      <c r="D320" s="28">
        <v>1.74E-4</v>
      </c>
      <c r="E320" s="27">
        <v>10138.469999999999</v>
      </c>
      <c r="F320" s="63">
        <v>156978.88560000001</v>
      </c>
      <c r="G320" s="64">
        <v>167117.35560000001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</row>
    <row r="321" spans="1:397" s="35" customFormat="1">
      <c r="A321" s="36" t="s">
        <v>64</v>
      </c>
      <c r="B321" s="37" t="s">
        <v>442</v>
      </c>
      <c r="C321" s="27">
        <v>20374</v>
      </c>
      <c r="D321" s="28">
        <v>2.05E-5</v>
      </c>
      <c r="E321" s="27">
        <v>1939.87</v>
      </c>
      <c r="F321" s="63">
        <v>18562.751400000001</v>
      </c>
      <c r="G321" s="64">
        <v>20502.6214</v>
      </c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</row>
    <row r="322" spans="1:397" s="35" customFormat="1">
      <c r="A322" s="36" t="s">
        <v>65</v>
      </c>
      <c r="B322" s="37" t="s">
        <v>443</v>
      </c>
      <c r="C322" s="27">
        <v>6065</v>
      </c>
      <c r="D322" s="28">
        <v>6.1E-6</v>
      </c>
      <c r="E322" s="27">
        <v>5549.4</v>
      </c>
      <c r="F322" s="63">
        <v>5525.8215</v>
      </c>
      <c r="G322" s="64">
        <v>11075.2215</v>
      </c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</row>
    <row r="323" spans="1:397" s="35" customFormat="1">
      <c r="A323" s="36" t="s">
        <v>66</v>
      </c>
      <c r="B323" s="37" t="s">
        <v>444</v>
      </c>
      <c r="C323" s="27">
        <v>54328</v>
      </c>
      <c r="D323" s="28">
        <v>5.4700000000000001E-5</v>
      </c>
      <c r="E323" s="27">
        <v>4168.92</v>
      </c>
      <c r="F323" s="63">
        <v>49498.2408</v>
      </c>
      <c r="G323" s="64">
        <v>53667.160799999998</v>
      </c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</row>
    <row r="324" spans="1:397" s="35" customFormat="1">
      <c r="A324" s="36" t="s">
        <v>67</v>
      </c>
      <c r="B324" s="37" t="s">
        <v>445</v>
      </c>
      <c r="C324" s="27">
        <v>92184</v>
      </c>
      <c r="D324" s="28">
        <v>9.31E-5</v>
      </c>
      <c r="E324" s="27">
        <v>29612.840000000004</v>
      </c>
      <c r="F324" s="63">
        <v>83988.842400000009</v>
      </c>
      <c r="G324" s="64">
        <v>113601.68240000002</v>
      </c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</row>
    <row r="325" spans="1:397" s="35" customFormat="1">
      <c r="A325" s="36" t="s">
        <v>68</v>
      </c>
      <c r="B325" s="37" t="s">
        <v>141</v>
      </c>
      <c r="C325" s="27">
        <v>36942</v>
      </c>
      <c r="D325" s="28">
        <v>3.7200000000000003E-5</v>
      </c>
      <c r="E325" s="27">
        <v>607.93000000000006</v>
      </c>
      <c r="F325" s="63">
        <v>33657.856200000002</v>
      </c>
      <c r="G325" s="64">
        <v>34265.786200000002</v>
      </c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</row>
    <row r="326" spans="1:397" s="35" customFormat="1">
      <c r="A326" s="36" t="s">
        <v>69</v>
      </c>
      <c r="B326" s="37" t="s">
        <v>142</v>
      </c>
      <c r="C326" s="27">
        <v>899052</v>
      </c>
      <c r="D326" s="28">
        <v>9.0799999999999995E-4</v>
      </c>
      <c r="E326" s="27">
        <v>32463.32</v>
      </c>
      <c r="F326" s="63">
        <v>819126.27720000001</v>
      </c>
      <c r="G326" s="64">
        <v>851589.59719999996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</row>
    <row r="327" spans="1:397" s="35" customFormat="1">
      <c r="A327" s="36" t="s">
        <v>103</v>
      </c>
      <c r="B327" s="37" t="s">
        <v>481</v>
      </c>
      <c r="C327" s="27">
        <v>12192</v>
      </c>
      <c r="D327" s="28">
        <v>1.2300000000000001E-5</v>
      </c>
      <c r="E327" s="27">
        <v>0</v>
      </c>
      <c r="F327" s="63">
        <v>11108.1312</v>
      </c>
      <c r="G327" s="64">
        <v>11108.1312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</row>
    <row r="328" spans="1:397" s="35" customFormat="1">
      <c r="A328" s="36" t="s">
        <v>104</v>
      </c>
      <c r="B328" s="37" t="s">
        <v>144</v>
      </c>
      <c r="C328" s="27">
        <v>312</v>
      </c>
      <c r="D328" s="28">
        <v>2.9999999999999999E-7</v>
      </c>
      <c r="E328" s="27">
        <v>0</v>
      </c>
      <c r="F328" s="63">
        <v>284.26319999999998</v>
      </c>
      <c r="G328" s="64">
        <v>284.26319999999998</v>
      </c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</row>
    <row r="329" spans="1:397" s="35" customFormat="1">
      <c r="A329" s="36" t="s">
        <v>70</v>
      </c>
      <c r="B329" s="37" t="s">
        <v>446</v>
      </c>
      <c r="C329" s="27">
        <v>55016</v>
      </c>
      <c r="D329" s="28">
        <v>5.5399999999999998E-5</v>
      </c>
      <c r="E329" s="27">
        <v>5879.49</v>
      </c>
      <c r="F329" s="63">
        <v>50125.077600000004</v>
      </c>
      <c r="G329" s="64">
        <v>56004.567600000002</v>
      </c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</row>
    <row r="330" spans="1:397" s="35" customFormat="1">
      <c r="A330" s="36" t="s">
        <v>71</v>
      </c>
      <c r="B330" s="37" t="s">
        <v>145</v>
      </c>
      <c r="C330" s="27">
        <v>18624</v>
      </c>
      <c r="D330" s="28">
        <v>1.88E-5</v>
      </c>
      <c r="E330" s="27">
        <v>1887.26</v>
      </c>
      <c r="F330" s="63">
        <v>16968.326400000002</v>
      </c>
      <c r="G330" s="64">
        <v>18855.5864</v>
      </c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</row>
    <row r="331" spans="1:397" s="35" customFormat="1">
      <c r="A331" s="36" t="s">
        <v>72</v>
      </c>
      <c r="B331" s="37" t="s">
        <v>447</v>
      </c>
      <c r="C331" s="27">
        <v>47127</v>
      </c>
      <c r="D331" s="28">
        <v>4.7200000000000002E-5</v>
      </c>
      <c r="E331" s="27">
        <v>4025.7</v>
      </c>
      <c r="F331" s="63">
        <v>42937.409700000004</v>
      </c>
      <c r="G331" s="64">
        <v>46963.109700000001</v>
      </c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</row>
    <row r="332" spans="1:397" s="35" customFormat="1">
      <c r="A332" s="36" t="s">
        <v>73</v>
      </c>
      <c r="B332" s="37" t="s">
        <v>147</v>
      </c>
      <c r="C332" s="27">
        <v>57540</v>
      </c>
      <c r="D332" s="28">
        <v>5.8100000000000003E-5</v>
      </c>
      <c r="E332" s="27">
        <v>3813.48</v>
      </c>
      <c r="F332" s="63">
        <v>52424.694000000003</v>
      </c>
      <c r="G332" s="64">
        <v>56238.174000000006</v>
      </c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  <c r="FZ332" s="34"/>
      <c r="GA332" s="34"/>
      <c r="GB332" s="34"/>
      <c r="GC332" s="34"/>
      <c r="GD332" s="34"/>
      <c r="GE332" s="34"/>
      <c r="GF332" s="34"/>
      <c r="GG332" s="34"/>
      <c r="GH332" s="34"/>
      <c r="GI332" s="34"/>
      <c r="GJ332" s="34"/>
      <c r="GK332" s="34"/>
      <c r="GL332" s="34"/>
      <c r="GM332" s="34"/>
      <c r="GN332" s="34"/>
      <c r="GO332" s="34"/>
      <c r="GP332" s="34"/>
      <c r="GQ332" s="34"/>
      <c r="GR332" s="34"/>
      <c r="GS332" s="34"/>
      <c r="GT332" s="34"/>
      <c r="GU332" s="34"/>
      <c r="GV332" s="34"/>
      <c r="GW332" s="34"/>
      <c r="GX332" s="34"/>
      <c r="GY332" s="34"/>
      <c r="GZ332" s="34"/>
      <c r="HA332" s="34"/>
      <c r="HB332" s="34"/>
      <c r="HC332" s="34"/>
      <c r="HD332" s="34"/>
      <c r="HE332" s="34"/>
      <c r="HF332" s="34"/>
      <c r="HG332" s="34"/>
      <c r="HH332" s="34"/>
      <c r="HI332" s="34"/>
      <c r="HJ332" s="34"/>
      <c r="HK332" s="34"/>
      <c r="HL332" s="34"/>
      <c r="HM332" s="34"/>
      <c r="HN332" s="34"/>
      <c r="HO332" s="34"/>
      <c r="HP332" s="34"/>
      <c r="HQ332" s="34"/>
      <c r="HR332" s="34"/>
      <c r="HS332" s="34"/>
      <c r="HT332" s="34"/>
      <c r="HU332" s="34"/>
      <c r="HV332" s="34"/>
      <c r="HW332" s="34"/>
      <c r="HX332" s="34"/>
      <c r="HY332" s="34"/>
      <c r="HZ332" s="34"/>
      <c r="IA332" s="34"/>
      <c r="IB332" s="34"/>
      <c r="IC332" s="34"/>
      <c r="ID332" s="34"/>
      <c r="IE332" s="34"/>
      <c r="IF332" s="34"/>
      <c r="IG332" s="34"/>
      <c r="IH332" s="34"/>
      <c r="II332" s="34"/>
      <c r="IJ332" s="34"/>
      <c r="IK332" s="34"/>
      <c r="IL332" s="34"/>
      <c r="IM332" s="34"/>
      <c r="IN332" s="34"/>
      <c r="IO332" s="34"/>
      <c r="IP332" s="34"/>
      <c r="IQ332" s="34"/>
      <c r="IR332" s="34"/>
      <c r="IS332" s="34"/>
      <c r="IT332" s="34"/>
      <c r="IU332" s="34"/>
      <c r="IV332" s="34"/>
      <c r="IW332" s="34"/>
      <c r="IX332" s="34"/>
      <c r="IY332" s="34"/>
      <c r="IZ332" s="34"/>
      <c r="JA332" s="34"/>
      <c r="JB332" s="34"/>
      <c r="JC332" s="34"/>
      <c r="JD332" s="34"/>
      <c r="JE332" s="34"/>
      <c r="JF332" s="34"/>
      <c r="JG332" s="34"/>
      <c r="JH332" s="34"/>
      <c r="JI332" s="34"/>
      <c r="JJ332" s="34"/>
      <c r="JK332" s="34"/>
      <c r="JL332" s="34"/>
      <c r="JM332" s="34"/>
      <c r="JN332" s="34"/>
      <c r="JO332" s="34"/>
      <c r="JP332" s="34"/>
      <c r="JQ332" s="34"/>
      <c r="JR332" s="34"/>
      <c r="JS332" s="34"/>
      <c r="JT332" s="34"/>
      <c r="JU332" s="34"/>
      <c r="JV332" s="34"/>
      <c r="JW332" s="34"/>
      <c r="JX332" s="34"/>
      <c r="JY332" s="34"/>
      <c r="JZ332" s="34"/>
      <c r="KA332" s="34"/>
      <c r="KB332" s="34"/>
      <c r="KC332" s="34"/>
      <c r="KD332" s="34"/>
      <c r="KE332" s="34"/>
      <c r="KF332" s="34"/>
      <c r="KG332" s="34"/>
      <c r="KH332" s="34"/>
      <c r="KI332" s="34"/>
      <c r="KJ332" s="34"/>
      <c r="KK332" s="34"/>
      <c r="KL332" s="34"/>
      <c r="KM332" s="34"/>
      <c r="KN332" s="34"/>
      <c r="KO332" s="34"/>
      <c r="KP332" s="34"/>
      <c r="KQ332" s="34"/>
      <c r="KR332" s="34"/>
      <c r="KS332" s="34"/>
      <c r="KT332" s="34"/>
      <c r="KU332" s="34"/>
      <c r="KV332" s="34"/>
      <c r="KW332" s="34"/>
      <c r="KX332" s="34"/>
      <c r="KY332" s="34"/>
      <c r="KZ332" s="34"/>
      <c r="LA332" s="34"/>
      <c r="LB332" s="34"/>
      <c r="LC332" s="34"/>
      <c r="LD332" s="34"/>
      <c r="LE332" s="34"/>
      <c r="LF332" s="34"/>
      <c r="LG332" s="34"/>
      <c r="LH332" s="34"/>
      <c r="LI332" s="34"/>
      <c r="LJ332" s="34"/>
      <c r="LK332" s="34"/>
      <c r="LL332" s="34"/>
      <c r="LM332" s="34"/>
      <c r="LN332" s="34"/>
      <c r="LO332" s="34"/>
      <c r="LP332" s="34"/>
      <c r="LQ332" s="34"/>
      <c r="LR332" s="34"/>
      <c r="LS332" s="34"/>
      <c r="LT332" s="34"/>
      <c r="LU332" s="34"/>
      <c r="LV332" s="34"/>
      <c r="LW332" s="34"/>
      <c r="LX332" s="34"/>
      <c r="LY332" s="34"/>
      <c r="LZ332" s="34"/>
      <c r="MA332" s="34"/>
      <c r="MB332" s="34"/>
      <c r="MC332" s="34"/>
      <c r="MD332" s="34"/>
      <c r="ME332" s="34"/>
      <c r="MF332" s="34"/>
      <c r="MG332" s="34"/>
      <c r="MH332" s="34"/>
      <c r="MI332" s="34"/>
      <c r="MJ332" s="34"/>
      <c r="MK332" s="34"/>
      <c r="ML332" s="34"/>
      <c r="MM332" s="34"/>
      <c r="MN332" s="34"/>
      <c r="MO332" s="34"/>
      <c r="MP332" s="34"/>
      <c r="MQ332" s="34"/>
      <c r="MR332" s="34"/>
      <c r="MS332" s="34"/>
      <c r="MT332" s="34"/>
      <c r="MU332" s="34"/>
      <c r="MV332" s="34"/>
      <c r="MW332" s="34"/>
      <c r="MX332" s="34"/>
      <c r="MY332" s="34"/>
      <c r="MZ332" s="34"/>
      <c r="NA332" s="34"/>
      <c r="NB332" s="34"/>
      <c r="NC332" s="34"/>
      <c r="ND332" s="34"/>
      <c r="NE332" s="34"/>
      <c r="NF332" s="34"/>
      <c r="NG332" s="34"/>
      <c r="NH332" s="34"/>
      <c r="NI332" s="34"/>
      <c r="NJ332" s="34"/>
      <c r="NK332" s="34"/>
      <c r="NL332" s="34"/>
      <c r="NM332" s="34"/>
      <c r="NN332" s="34"/>
      <c r="NO332" s="34"/>
      <c r="NP332" s="34"/>
      <c r="NQ332" s="34"/>
      <c r="NR332" s="34"/>
      <c r="NS332" s="34"/>
      <c r="NT332" s="34"/>
      <c r="NU332" s="34"/>
      <c r="NV332" s="34"/>
      <c r="NW332" s="34"/>
      <c r="NX332" s="34"/>
      <c r="NY332" s="34"/>
      <c r="NZ332" s="34"/>
      <c r="OA332" s="34"/>
      <c r="OB332" s="34"/>
      <c r="OC332" s="34"/>
      <c r="OD332" s="34"/>
      <c r="OE332" s="34"/>
      <c r="OF332" s="34"/>
      <c r="OG332" s="34"/>
    </row>
    <row r="333" spans="1:397" s="35" customFormat="1">
      <c r="A333" s="36" t="s">
        <v>74</v>
      </c>
      <c r="B333" s="37" t="s">
        <v>448</v>
      </c>
      <c r="C333" s="27">
        <v>101100</v>
      </c>
      <c r="D333" s="28">
        <v>1.021E-4</v>
      </c>
      <c r="E333" s="27">
        <v>9408.2800000000007</v>
      </c>
      <c r="F333" s="63">
        <v>92112.21</v>
      </c>
      <c r="G333" s="64">
        <v>101520.49</v>
      </c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</row>
    <row r="334" spans="1:397" s="35" customFormat="1">
      <c r="A334" s="36" t="s">
        <v>75</v>
      </c>
      <c r="B334" s="37" t="s">
        <v>148</v>
      </c>
      <c r="C334" s="27">
        <v>341560</v>
      </c>
      <c r="D334" s="28">
        <v>3.4400000000000001E-4</v>
      </c>
      <c r="E334" s="27">
        <v>37645.129999999997</v>
      </c>
      <c r="F334" s="63">
        <v>311195.31599999999</v>
      </c>
      <c r="G334" s="64">
        <v>348840.446</v>
      </c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</row>
    <row r="335" spans="1:397" s="35" customFormat="1">
      <c r="A335" s="36" t="s">
        <v>76</v>
      </c>
      <c r="B335" s="37" t="s">
        <v>149</v>
      </c>
      <c r="C335" s="27">
        <v>10308</v>
      </c>
      <c r="D335" s="28">
        <v>1.04E-5</v>
      </c>
      <c r="E335" s="27">
        <v>6336.76</v>
      </c>
      <c r="F335" s="63">
        <v>9391.6188000000002</v>
      </c>
      <c r="G335" s="64">
        <v>15728.3788</v>
      </c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</row>
    <row r="336" spans="1:397" s="35" customFormat="1">
      <c r="A336" s="36" t="s">
        <v>77</v>
      </c>
      <c r="B336" s="37" t="s">
        <v>150</v>
      </c>
      <c r="C336" s="27">
        <v>78228</v>
      </c>
      <c r="D336" s="28">
        <v>7.8999999999999996E-5</v>
      </c>
      <c r="E336" s="27">
        <v>7914.71</v>
      </c>
      <c r="F336" s="63">
        <v>71273.530800000008</v>
      </c>
      <c r="G336" s="64">
        <v>79188.240800000014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  <c r="FZ336" s="34"/>
      <c r="GA336" s="34"/>
      <c r="GB336" s="34"/>
      <c r="GC336" s="34"/>
      <c r="GD336" s="34"/>
      <c r="GE336" s="34"/>
      <c r="GF336" s="34"/>
      <c r="GG336" s="34"/>
      <c r="GH336" s="34"/>
      <c r="GI336" s="34"/>
      <c r="GJ336" s="34"/>
      <c r="GK336" s="34"/>
      <c r="GL336" s="34"/>
      <c r="GM336" s="34"/>
      <c r="GN336" s="34"/>
      <c r="GO336" s="34"/>
      <c r="GP336" s="34"/>
      <c r="GQ336" s="34"/>
      <c r="GR336" s="34"/>
      <c r="GS336" s="34"/>
      <c r="GT336" s="34"/>
      <c r="GU336" s="34"/>
      <c r="GV336" s="34"/>
      <c r="GW336" s="34"/>
      <c r="GX336" s="34"/>
      <c r="GY336" s="34"/>
      <c r="GZ336" s="34"/>
      <c r="HA336" s="34"/>
      <c r="HB336" s="34"/>
      <c r="HC336" s="34"/>
      <c r="HD336" s="34"/>
      <c r="HE336" s="34"/>
      <c r="HF336" s="34"/>
      <c r="HG336" s="34"/>
      <c r="HH336" s="34"/>
      <c r="HI336" s="34"/>
      <c r="HJ336" s="34"/>
      <c r="HK336" s="34"/>
      <c r="HL336" s="34"/>
      <c r="HM336" s="34"/>
      <c r="HN336" s="34"/>
      <c r="HO336" s="34"/>
      <c r="HP336" s="34"/>
      <c r="HQ336" s="34"/>
      <c r="HR336" s="34"/>
      <c r="HS336" s="34"/>
      <c r="HT336" s="34"/>
      <c r="HU336" s="34"/>
      <c r="HV336" s="34"/>
      <c r="HW336" s="34"/>
      <c r="HX336" s="34"/>
      <c r="HY336" s="34"/>
      <c r="HZ336" s="34"/>
      <c r="IA336" s="34"/>
      <c r="IB336" s="34"/>
      <c r="IC336" s="34"/>
      <c r="ID336" s="34"/>
      <c r="IE336" s="34"/>
      <c r="IF336" s="34"/>
      <c r="IG336" s="34"/>
      <c r="IH336" s="34"/>
      <c r="II336" s="34"/>
      <c r="IJ336" s="34"/>
      <c r="IK336" s="34"/>
      <c r="IL336" s="34"/>
      <c r="IM336" s="34"/>
      <c r="IN336" s="34"/>
      <c r="IO336" s="34"/>
      <c r="IP336" s="34"/>
      <c r="IQ336" s="34"/>
      <c r="IR336" s="34"/>
      <c r="IS336" s="34"/>
      <c r="IT336" s="34"/>
      <c r="IU336" s="34"/>
      <c r="IV336" s="34"/>
      <c r="IW336" s="34"/>
      <c r="IX336" s="34"/>
      <c r="IY336" s="34"/>
      <c r="IZ336" s="34"/>
      <c r="JA336" s="34"/>
      <c r="JB336" s="34"/>
      <c r="JC336" s="34"/>
      <c r="JD336" s="34"/>
      <c r="JE336" s="34"/>
      <c r="JF336" s="34"/>
      <c r="JG336" s="34"/>
      <c r="JH336" s="34"/>
      <c r="JI336" s="34"/>
      <c r="JJ336" s="34"/>
      <c r="JK336" s="34"/>
      <c r="JL336" s="34"/>
      <c r="JM336" s="34"/>
      <c r="JN336" s="34"/>
      <c r="JO336" s="34"/>
      <c r="JP336" s="34"/>
      <c r="JQ336" s="34"/>
      <c r="JR336" s="34"/>
      <c r="JS336" s="34"/>
      <c r="JT336" s="34"/>
      <c r="JU336" s="34"/>
      <c r="JV336" s="34"/>
      <c r="JW336" s="34"/>
      <c r="JX336" s="34"/>
      <c r="JY336" s="34"/>
      <c r="JZ336" s="34"/>
      <c r="KA336" s="34"/>
      <c r="KB336" s="34"/>
      <c r="KC336" s="34"/>
      <c r="KD336" s="34"/>
      <c r="KE336" s="34"/>
      <c r="KF336" s="34"/>
      <c r="KG336" s="34"/>
      <c r="KH336" s="34"/>
      <c r="KI336" s="34"/>
      <c r="KJ336" s="34"/>
      <c r="KK336" s="34"/>
      <c r="KL336" s="34"/>
      <c r="KM336" s="34"/>
      <c r="KN336" s="34"/>
      <c r="KO336" s="34"/>
      <c r="KP336" s="34"/>
      <c r="KQ336" s="34"/>
      <c r="KR336" s="34"/>
      <c r="KS336" s="34"/>
      <c r="KT336" s="34"/>
      <c r="KU336" s="34"/>
      <c r="KV336" s="34"/>
      <c r="KW336" s="34"/>
      <c r="KX336" s="34"/>
      <c r="KY336" s="34"/>
      <c r="KZ336" s="34"/>
      <c r="LA336" s="34"/>
      <c r="LB336" s="34"/>
      <c r="LC336" s="34"/>
      <c r="LD336" s="34"/>
      <c r="LE336" s="34"/>
      <c r="LF336" s="34"/>
      <c r="LG336" s="34"/>
      <c r="LH336" s="34"/>
      <c r="LI336" s="34"/>
      <c r="LJ336" s="34"/>
      <c r="LK336" s="34"/>
      <c r="LL336" s="34"/>
      <c r="LM336" s="34"/>
      <c r="LN336" s="34"/>
      <c r="LO336" s="34"/>
      <c r="LP336" s="34"/>
      <c r="LQ336" s="34"/>
      <c r="LR336" s="34"/>
      <c r="LS336" s="34"/>
      <c r="LT336" s="34"/>
      <c r="LU336" s="34"/>
      <c r="LV336" s="34"/>
      <c r="LW336" s="34"/>
      <c r="LX336" s="34"/>
      <c r="LY336" s="34"/>
      <c r="LZ336" s="34"/>
      <c r="MA336" s="34"/>
      <c r="MB336" s="34"/>
      <c r="MC336" s="34"/>
      <c r="MD336" s="34"/>
      <c r="ME336" s="34"/>
      <c r="MF336" s="34"/>
      <c r="MG336" s="34"/>
      <c r="MH336" s="34"/>
      <c r="MI336" s="34"/>
      <c r="MJ336" s="34"/>
      <c r="MK336" s="34"/>
      <c r="ML336" s="34"/>
      <c r="MM336" s="34"/>
      <c r="MN336" s="34"/>
      <c r="MO336" s="34"/>
      <c r="MP336" s="34"/>
      <c r="MQ336" s="34"/>
      <c r="MR336" s="34"/>
      <c r="MS336" s="34"/>
      <c r="MT336" s="34"/>
      <c r="MU336" s="34"/>
      <c r="MV336" s="34"/>
      <c r="MW336" s="34"/>
      <c r="MX336" s="34"/>
      <c r="MY336" s="34"/>
      <c r="MZ336" s="34"/>
      <c r="NA336" s="34"/>
      <c r="NB336" s="34"/>
      <c r="NC336" s="34"/>
      <c r="ND336" s="34"/>
      <c r="NE336" s="34"/>
      <c r="NF336" s="34"/>
      <c r="NG336" s="34"/>
      <c r="NH336" s="34"/>
      <c r="NI336" s="34"/>
      <c r="NJ336" s="34"/>
      <c r="NK336" s="34"/>
      <c r="NL336" s="34"/>
      <c r="NM336" s="34"/>
      <c r="NN336" s="34"/>
      <c r="NO336" s="34"/>
      <c r="NP336" s="34"/>
      <c r="NQ336" s="34"/>
      <c r="NR336" s="34"/>
      <c r="NS336" s="34"/>
      <c r="NT336" s="34"/>
      <c r="NU336" s="34"/>
      <c r="NV336" s="34"/>
      <c r="NW336" s="34"/>
      <c r="NX336" s="34"/>
      <c r="NY336" s="34"/>
      <c r="NZ336" s="34"/>
      <c r="OA336" s="34"/>
      <c r="OB336" s="34"/>
      <c r="OC336" s="34"/>
      <c r="OD336" s="34"/>
      <c r="OE336" s="34"/>
      <c r="OF336" s="34"/>
      <c r="OG336" s="34"/>
    </row>
    <row r="337" spans="1:397" s="35" customFormat="1">
      <c r="A337" s="36" t="s">
        <v>78</v>
      </c>
      <c r="B337" s="37" t="s">
        <v>151</v>
      </c>
      <c r="C337" s="27">
        <v>29916</v>
      </c>
      <c r="D337" s="28">
        <v>3.0199999999999999E-5</v>
      </c>
      <c r="E337" s="27">
        <v>1548.42</v>
      </c>
      <c r="F337" s="63">
        <v>27256.4676</v>
      </c>
      <c r="G337" s="64">
        <v>28804.887600000002</v>
      </c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</row>
    <row r="338" spans="1:397" s="35" customFormat="1">
      <c r="A338" s="36" t="s">
        <v>79</v>
      </c>
      <c r="B338" s="37" t="s">
        <v>152</v>
      </c>
      <c r="C338" s="27">
        <v>26748</v>
      </c>
      <c r="D338" s="28">
        <v>2.6999999999999999E-5</v>
      </c>
      <c r="E338" s="27">
        <v>2945.35</v>
      </c>
      <c r="F338" s="63">
        <v>24370.102800000001</v>
      </c>
      <c r="G338" s="64">
        <v>27315.452799999999</v>
      </c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  <c r="FZ338" s="34"/>
      <c r="GA338" s="34"/>
      <c r="GB338" s="34"/>
      <c r="GC338" s="34"/>
      <c r="GD338" s="34"/>
      <c r="GE338" s="34"/>
      <c r="GF338" s="34"/>
      <c r="GG338" s="34"/>
      <c r="GH338" s="34"/>
      <c r="GI338" s="34"/>
      <c r="GJ338" s="34"/>
      <c r="GK338" s="34"/>
      <c r="GL338" s="34"/>
      <c r="GM338" s="34"/>
      <c r="GN338" s="34"/>
      <c r="GO338" s="34"/>
      <c r="GP338" s="34"/>
      <c r="GQ338" s="34"/>
      <c r="GR338" s="34"/>
      <c r="GS338" s="34"/>
      <c r="GT338" s="34"/>
      <c r="GU338" s="34"/>
      <c r="GV338" s="34"/>
      <c r="GW338" s="34"/>
      <c r="GX338" s="34"/>
      <c r="GY338" s="34"/>
      <c r="GZ338" s="34"/>
      <c r="HA338" s="34"/>
      <c r="HB338" s="34"/>
      <c r="HC338" s="34"/>
      <c r="HD338" s="34"/>
      <c r="HE338" s="34"/>
      <c r="HF338" s="34"/>
      <c r="HG338" s="34"/>
      <c r="HH338" s="34"/>
      <c r="HI338" s="34"/>
      <c r="HJ338" s="34"/>
      <c r="HK338" s="34"/>
      <c r="HL338" s="34"/>
      <c r="HM338" s="34"/>
      <c r="HN338" s="34"/>
      <c r="HO338" s="34"/>
      <c r="HP338" s="34"/>
      <c r="HQ338" s="34"/>
      <c r="HR338" s="34"/>
      <c r="HS338" s="34"/>
      <c r="HT338" s="34"/>
      <c r="HU338" s="34"/>
      <c r="HV338" s="34"/>
      <c r="HW338" s="34"/>
      <c r="HX338" s="34"/>
      <c r="HY338" s="34"/>
      <c r="HZ338" s="34"/>
      <c r="IA338" s="34"/>
      <c r="IB338" s="34"/>
      <c r="IC338" s="34"/>
      <c r="ID338" s="34"/>
      <c r="IE338" s="34"/>
      <c r="IF338" s="34"/>
      <c r="IG338" s="34"/>
      <c r="IH338" s="34"/>
      <c r="II338" s="34"/>
      <c r="IJ338" s="34"/>
      <c r="IK338" s="34"/>
      <c r="IL338" s="34"/>
      <c r="IM338" s="34"/>
      <c r="IN338" s="34"/>
      <c r="IO338" s="34"/>
      <c r="IP338" s="34"/>
      <c r="IQ338" s="34"/>
      <c r="IR338" s="34"/>
      <c r="IS338" s="34"/>
      <c r="IT338" s="34"/>
      <c r="IU338" s="34"/>
      <c r="IV338" s="34"/>
      <c r="IW338" s="34"/>
      <c r="IX338" s="34"/>
      <c r="IY338" s="34"/>
      <c r="IZ338" s="34"/>
      <c r="JA338" s="34"/>
      <c r="JB338" s="34"/>
      <c r="JC338" s="34"/>
      <c r="JD338" s="34"/>
      <c r="JE338" s="34"/>
      <c r="JF338" s="34"/>
      <c r="JG338" s="34"/>
      <c r="JH338" s="34"/>
      <c r="JI338" s="34"/>
      <c r="JJ338" s="34"/>
      <c r="JK338" s="34"/>
      <c r="JL338" s="34"/>
      <c r="JM338" s="34"/>
      <c r="JN338" s="34"/>
      <c r="JO338" s="34"/>
      <c r="JP338" s="34"/>
      <c r="JQ338" s="34"/>
      <c r="JR338" s="34"/>
      <c r="JS338" s="34"/>
      <c r="JT338" s="34"/>
      <c r="JU338" s="34"/>
      <c r="JV338" s="34"/>
      <c r="JW338" s="34"/>
      <c r="JX338" s="34"/>
      <c r="JY338" s="34"/>
      <c r="JZ338" s="34"/>
      <c r="KA338" s="34"/>
      <c r="KB338" s="34"/>
      <c r="KC338" s="34"/>
      <c r="KD338" s="34"/>
      <c r="KE338" s="34"/>
      <c r="KF338" s="34"/>
      <c r="KG338" s="34"/>
      <c r="KH338" s="34"/>
      <c r="KI338" s="34"/>
      <c r="KJ338" s="34"/>
      <c r="KK338" s="34"/>
      <c r="KL338" s="34"/>
      <c r="KM338" s="34"/>
      <c r="KN338" s="34"/>
      <c r="KO338" s="34"/>
      <c r="KP338" s="34"/>
      <c r="KQ338" s="34"/>
      <c r="KR338" s="34"/>
      <c r="KS338" s="34"/>
      <c r="KT338" s="34"/>
      <c r="KU338" s="34"/>
      <c r="KV338" s="34"/>
      <c r="KW338" s="34"/>
      <c r="KX338" s="34"/>
      <c r="KY338" s="34"/>
      <c r="KZ338" s="34"/>
      <c r="LA338" s="34"/>
      <c r="LB338" s="34"/>
      <c r="LC338" s="34"/>
      <c r="LD338" s="34"/>
      <c r="LE338" s="34"/>
      <c r="LF338" s="34"/>
      <c r="LG338" s="34"/>
      <c r="LH338" s="34"/>
      <c r="LI338" s="34"/>
      <c r="LJ338" s="34"/>
      <c r="LK338" s="34"/>
      <c r="LL338" s="34"/>
      <c r="LM338" s="34"/>
      <c r="LN338" s="34"/>
      <c r="LO338" s="34"/>
      <c r="LP338" s="34"/>
      <c r="LQ338" s="34"/>
      <c r="LR338" s="34"/>
      <c r="LS338" s="34"/>
      <c r="LT338" s="34"/>
      <c r="LU338" s="34"/>
      <c r="LV338" s="34"/>
      <c r="LW338" s="34"/>
      <c r="LX338" s="34"/>
      <c r="LY338" s="34"/>
      <c r="LZ338" s="34"/>
      <c r="MA338" s="34"/>
      <c r="MB338" s="34"/>
      <c r="MC338" s="34"/>
      <c r="MD338" s="34"/>
      <c r="ME338" s="34"/>
      <c r="MF338" s="34"/>
      <c r="MG338" s="34"/>
      <c r="MH338" s="34"/>
      <c r="MI338" s="34"/>
      <c r="MJ338" s="34"/>
      <c r="MK338" s="34"/>
      <c r="ML338" s="34"/>
      <c r="MM338" s="34"/>
      <c r="MN338" s="34"/>
      <c r="MO338" s="34"/>
      <c r="MP338" s="34"/>
      <c r="MQ338" s="34"/>
      <c r="MR338" s="34"/>
      <c r="MS338" s="34"/>
      <c r="MT338" s="34"/>
      <c r="MU338" s="34"/>
      <c r="MV338" s="34"/>
      <c r="MW338" s="34"/>
      <c r="MX338" s="34"/>
      <c r="MY338" s="34"/>
      <c r="MZ338" s="34"/>
      <c r="NA338" s="34"/>
      <c r="NB338" s="34"/>
      <c r="NC338" s="34"/>
      <c r="ND338" s="34"/>
      <c r="NE338" s="34"/>
      <c r="NF338" s="34"/>
      <c r="NG338" s="34"/>
      <c r="NH338" s="34"/>
      <c r="NI338" s="34"/>
      <c r="NJ338" s="34"/>
      <c r="NK338" s="34"/>
      <c r="NL338" s="34"/>
      <c r="NM338" s="34"/>
      <c r="NN338" s="34"/>
      <c r="NO338" s="34"/>
      <c r="NP338" s="34"/>
      <c r="NQ338" s="34"/>
      <c r="NR338" s="34"/>
      <c r="NS338" s="34"/>
      <c r="NT338" s="34"/>
      <c r="NU338" s="34"/>
      <c r="NV338" s="34"/>
      <c r="NW338" s="34"/>
      <c r="NX338" s="34"/>
      <c r="NY338" s="34"/>
      <c r="NZ338" s="34"/>
      <c r="OA338" s="34"/>
      <c r="OB338" s="34"/>
      <c r="OC338" s="34"/>
      <c r="OD338" s="34"/>
      <c r="OE338" s="34"/>
      <c r="OF338" s="34"/>
      <c r="OG338" s="34"/>
    </row>
    <row r="339" spans="1:397" s="35" customFormat="1">
      <c r="A339" s="36" t="s">
        <v>80</v>
      </c>
      <c r="B339" s="37" t="s">
        <v>153</v>
      </c>
      <c r="C339" s="27">
        <v>88728</v>
      </c>
      <c r="D339" s="28">
        <v>8.9599999999999996E-5</v>
      </c>
      <c r="E339" s="27">
        <v>6910.5599999999995</v>
      </c>
      <c r="F339" s="63">
        <v>80840.080799999996</v>
      </c>
      <c r="G339" s="64">
        <v>87750.640799999994</v>
      </c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</row>
    <row r="340" spans="1:397" s="35" customFormat="1">
      <c r="A340" s="36" t="s">
        <v>81</v>
      </c>
      <c r="B340" s="37" t="s">
        <v>449</v>
      </c>
      <c r="C340" s="27">
        <v>96078</v>
      </c>
      <c r="D340" s="28">
        <v>9.6500000000000001E-5</v>
      </c>
      <c r="E340" s="27">
        <v>8111.84</v>
      </c>
      <c r="F340" s="63">
        <v>87536.665800000002</v>
      </c>
      <c r="G340" s="64">
        <v>95648.505799999999</v>
      </c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</row>
    <row r="341" spans="1:397" s="35" customFormat="1">
      <c r="A341" s="36" t="s">
        <v>105</v>
      </c>
      <c r="B341" s="37" t="s">
        <v>154</v>
      </c>
      <c r="C341" s="27">
        <v>0</v>
      </c>
      <c r="D341" s="28">
        <v>0</v>
      </c>
      <c r="E341" s="27">
        <v>1184.03</v>
      </c>
      <c r="F341" s="63">
        <v>0</v>
      </c>
      <c r="G341" s="64">
        <v>1184.03</v>
      </c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</row>
    <row r="342" spans="1:397" s="35" customFormat="1">
      <c r="A342" s="36" t="s">
        <v>82</v>
      </c>
      <c r="B342" s="37" t="s">
        <v>450</v>
      </c>
      <c r="C342" s="27">
        <v>89270</v>
      </c>
      <c r="D342" s="28">
        <v>8.9900000000000003E-5</v>
      </c>
      <c r="E342" s="27">
        <v>24745.739999999998</v>
      </c>
      <c r="F342" s="63">
        <v>81333.896999999997</v>
      </c>
      <c r="G342" s="64">
        <v>106079.63699999999</v>
      </c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  <c r="FZ342" s="34"/>
      <c r="GA342" s="34"/>
      <c r="GB342" s="34"/>
      <c r="GC342" s="34"/>
      <c r="GD342" s="34"/>
      <c r="GE342" s="34"/>
      <c r="GF342" s="34"/>
      <c r="GG342" s="34"/>
      <c r="GH342" s="34"/>
      <c r="GI342" s="34"/>
      <c r="GJ342" s="34"/>
      <c r="GK342" s="34"/>
      <c r="GL342" s="34"/>
      <c r="GM342" s="34"/>
      <c r="GN342" s="34"/>
      <c r="GO342" s="34"/>
      <c r="GP342" s="34"/>
      <c r="GQ342" s="34"/>
      <c r="GR342" s="34"/>
      <c r="GS342" s="34"/>
      <c r="GT342" s="34"/>
      <c r="GU342" s="34"/>
      <c r="GV342" s="34"/>
      <c r="GW342" s="34"/>
      <c r="GX342" s="34"/>
      <c r="GY342" s="34"/>
      <c r="GZ342" s="34"/>
      <c r="HA342" s="34"/>
      <c r="HB342" s="34"/>
      <c r="HC342" s="34"/>
      <c r="HD342" s="34"/>
      <c r="HE342" s="34"/>
      <c r="HF342" s="34"/>
      <c r="HG342" s="34"/>
      <c r="HH342" s="34"/>
      <c r="HI342" s="34"/>
      <c r="HJ342" s="34"/>
      <c r="HK342" s="34"/>
      <c r="HL342" s="34"/>
      <c r="HM342" s="34"/>
      <c r="HN342" s="34"/>
      <c r="HO342" s="34"/>
      <c r="HP342" s="34"/>
      <c r="HQ342" s="34"/>
      <c r="HR342" s="34"/>
      <c r="HS342" s="34"/>
      <c r="HT342" s="34"/>
      <c r="HU342" s="34"/>
      <c r="HV342" s="34"/>
      <c r="HW342" s="34"/>
      <c r="HX342" s="34"/>
      <c r="HY342" s="34"/>
      <c r="HZ342" s="34"/>
      <c r="IA342" s="34"/>
      <c r="IB342" s="34"/>
      <c r="IC342" s="34"/>
      <c r="ID342" s="34"/>
      <c r="IE342" s="34"/>
      <c r="IF342" s="34"/>
      <c r="IG342" s="34"/>
      <c r="IH342" s="34"/>
      <c r="II342" s="34"/>
      <c r="IJ342" s="34"/>
      <c r="IK342" s="34"/>
      <c r="IL342" s="34"/>
      <c r="IM342" s="34"/>
      <c r="IN342" s="34"/>
      <c r="IO342" s="34"/>
      <c r="IP342" s="34"/>
      <c r="IQ342" s="34"/>
      <c r="IR342" s="34"/>
      <c r="IS342" s="34"/>
      <c r="IT342" s="34"/>
      <c r="IU342" s="34"/>
      <c r="IV342" s="34"/>
      <c r="IW342" s="34"/>
      <c r="IX342" s="34"/>
      <c r="IY342" s="34"/>
      <c r="IZ342" s="34"/>
      <c r="JA342" s="34"/>
      <c r="JB342" s="34"/>
      <c r="JC342" s="34"/>
      <c r="JD342" s="34"/>
      <c r="JE342" s="34"/>
      <c r="JF342" s="34"/>
      <c r="JG342" s="34"/>
      <c r="JH342" s="34"/>
      <c r="JI342" s="34"/>
      <c r="JJ342" s="34"/>
      <c r="JK342" s="34"/>
      <c r="JL342" s="34"/>
      <c r="JM342" s="34"/>
      <c r="JN342" s="34"/>
      <c r="JO342" s="34"/>
      <c r="JP342" s="34"/>
      <c r="JQ342" s="34"/>
      <c r="JR342" s="34"/>
      <c r="JS342" s="34"/>
      <c r="JT342" s="34"/>
      <c r="JU342" s="34"/>
      <c r="JV342" s="34"/>
      <c r="JW342" s="34"/>
      <c r="JX342" s="34"/>
      <c r="JY342" s="34"/>
      <c r="JZ342" s="34"/>
      <c r="KA342" s="34"/>
      <c r="KB342" s="34"/>
      <c r="KC342" s="34"/>
      <c r="KD342" s="34"/>
      <c r="KE342" s="34"/>
      <c r="KF342" s="34"/>
      <c r="KG342" s="34"/>
      <c r="KH342" s="34"/>
      <c r="KI342" s="34"/>
      <c r="KJ342" s="34"/>
      <c r="KK342" s="34"/>
      <c r="KL342" s="34"/>
      <c r="KM342" s="34"/>
      <c r="KN342" s="34"/>
      <c r="KO342" s="34"/>
      <c r="KP342" s="34"/>
      <c r="KQ342" s="34"/>
      <c r="KR342" s="34"/>
      <c r="KS342" s="34"/>
      <c r="KT342" s="34"/>
      <c r="KU342" s="34"/>
      <c r="KV342" s="34"/>
      <c r="KW342" s="34"/>
      <c r="KX342" s="34"/>
      <c r="KY342" s="34"/>
      <c r="KZ342" s="34"/>
      <c r="LA342" s="34"/>
      <c r="LB342" s="34"/>
      <c r="LC342" s="34"/>
      <c r="LD342" s="34"/>
      <c r="LE342" s="34"/>
      <c r="LF342" s="34"/>
      <c r="LG342" s="34"/>
      <c r="LH342" s="34"/>
      <c r="LI342" s="34"/>
      <c r="LJ342" s="34"/>
      <c r="LK342" s="34"/>
      <c r="LL342" s="34"/>
      <c r="LM342" s="34"/>
      <c r="LN342" s="34"/>
      <c r="LO342" s="34"/>
      <c r="LP342" s="34"/>
      <c r="LQ342" s="34"/>
      <c r="LR342" s="34"/>
      <c r="LS342" s="34"/>
      <c r="LT342" s="34"/>
      <c r="LU342" s="34"/>
      <c r="LV342" s="34"/>
      <c r="LW342" s="34"/>
      <c r="LX342" s="34"/>
      <c r="LY342" s="34"/>
      <c r="LZ342" s="34"/>
      <c r="MA342" s="34"/>
      <c r="MB342" s="34"/>
      <c r="MC342" s="34"/>
      <c r="MD342" s="34"/>
      <c r="ME342" s="34"/>
      <c r="MF342" s="34"/>
      <c r="MG342" s="34"/>
      <c r="MH342" s="34"/>
      <c r="MI342" s="34"/>
      <c r="MJ342" s="34"/>
      <c r="MK342" s="34"/>
      <c r="ML342" s="34"/>
      <c r="MM342" s="34"/>
      <c r="MN342" s="34"/>
      <c r="MO342" s="34"/>
      <c r="MP342" s="34"/>
      <c r="MQ342" s="34"/>
      <c r="MR342" s="34"/>
      <c r="MS342" s="34"/>
      <c r="MT342" s="34"/>
      <c r="MU342" s="34"/>
      <c r="MV342" s="34"/>
      <c r="MW342" s="34"/>
      <c r="MX342" s="34"/>
      <c r="MY342" s="34"/>
      <c r="MZ342" s="34"/>
      <c r="NA342" s="34"/>
      <c r="NB342" s="34"/>
      <c r="NC342" s="34"/>
      <c r="ND342" s="34"/>
      <c r="NE342" s="34"/>
      <c r="NF342" s="34"/>
      <c r="NG342" s="34"/>
      <c r="NH342" s="34"/>
      <c r="NI342" s="34"/>
      <c r="NJ342" s="34"/>
      <c r="NK342" s="34"/>
      <c r="NL342" s="34"/>
      <c r="NM342" s="34"/>
      <c r="NN342" s="34"/>
      <c r="NO342" s="34"/>
      <c r="NP342" s="34"/>
      <c r="NQ342" s="34"/>
      <c r="NR342" s="34"/>
      <c r="NS342" s="34"/>
      <c r="NT342" s="34"/>
      <c r="NU342" s="34"/>
      <c r="NV342" s="34"/>
      <c r="NW342" s="34"/>
      <c r="NX342" s="34"/>
      <c r="NY342" s="34"/>
      <c r="NZ342" s="34"/>
      <c r="OA342" s="34"/>
      <c r="OB342" s="34"/>
      <c r="OC342" s="34"/>
      <c r="OD342" s="34"/>
      <c r="OE342" s="34"/>
      <c r="OF342" s="34"/>
      <c r="OG342" s="34"/>
    </row>
    <row r="343" spans="1:397" s="35" customFormat="1">
      <c r="A343" s="36" t="s">
        <v>83</v>
      </c>
      <c r="B343" s="37" t="s">
        <v>451</v>
      </c>
      <c r="C343" s="27">
        <v>25925</v>
      </c>
      <c r="D343" s="28">
        <v>2.6100000000000001E-5</v>
      </c>
      <c r="E343" s="27">
        <v>4909.83</v>
      </c>
      <c r="F343" s="63">
        <v>23620.267500000002</v>
      </c>
      <c r="G343" s="64">
        <v>28530.097500000003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  <c r="FZ343" s="34"/>
      <c r="GA343" s="34"/>
      <c r="GB343" s="34"/>
      <c r="GC343" s="34"/>
      <c r="GD343" s="34"/>
      <c r="GE343" s="34"/>
      <c r="GF343" s="34"/>
      <c r="GG343" s="34"/>
      <c r="GH343" s="34"/>
      <c r="GI343" s="34"/>
      <c r="GJ343" s="34"/>
      <c r="GK343" s="34"/>
      <c r="GL343" s="34"/>
      <c r="GM343" s="34"/>
      <c r="GN343" s="34"/>
      <c r="GO343" s="34"/>
      <c r="GP343" s="34"/>
      <c r="GQ343" s="34"/>
      <c r="GR343" s="34"/>
      <c r="GS343" s="34"/>
      <c r="GT343" s="34"/>
      <c r="GU343" s="34"/>
      <c r="GV343" s="34"/>
      <c r="GW343" s="34"/>
      <c r="GX343" s="34"/>
      <c r="GY343" s="34"/>
      <c r="GZ343" s="34"/>
      <c r="HA343" s="34"/>
      <c r="HB343" s="34"/>
      <c r="HC343" s="34"/>
      <c r="HD343" s="34"/>
      <c r="HE343" s="34"/>
      <c r="HF343" s="34"/>
      <c r="HG343" s="34"/>
      <c r="HH343" s="34"/>
      <c r="HI343" s="34"/>
      <c r="HJ343" s="34"/>
      <c r="HK343" s="34"/>
      <c r="HL343" s="34"/>
      <c r="HM343" s="34"/>
      <c r="HN343" s="34"/>
      <c r="HO343" s="34"/>
      <c r="HP343" s="34"/>
      <c r="HQ343" s="34"/>
      <c r="HR343" s="34"/>
      <c r="HS343" s="34"/>
      <c r="HT343" s="34"/>
      <c r="HU343" s="34"/>
      <c r="HV343" s="34"/>
      <c r="HW343" s="34"/>
      <c r="HX343" s="34"/>
      <c r="HY343" s="34"/>
      <c r="HZ343" s="34"/>
      <c r="IA343" s="34"/>
      <c r="IB343" s="34"/>
      <c r="IC343" s="34"/>
      <c r="ID343" s="34"/>
      <c r="IE343" s="34"/>
      <c r="IF343" s="34"/>
      <c r="IG343" s="34"/>
      <c r="IH343" s="34"/>
      <c r="II343" s="34"/>
      <c r="IJ343" s="34"/>
      <c r="IK343" s="34"/>
      <c r="IL343" s="34"/>
      <c r="IM343" s="34"/>
      <c r="IN343" s="34"/>
      <c r="IO343" s="34"/>
      <c r="IP343" s="34"/>
      <c r="IQ343" s="34"/>
      <c r="IR343" s="34"/>
      <c r="IS343" s="34"/>
      <c r="IT343" s="34"/>
      <c r="IU343" s="34"/>
      <c r="IV343" s="34"/>
      <c r="IW343" s="34"/>
      <c r="IX343" s="34"/>
      <c r="IY343" s="34"/>
      <c r="IZ343" s="34"/>
      <c r="JA343" s="34"/>
      <c r="JB343" s="34"/>
      <c r="JC343" s="34"/>
      <c r="JD343" s="34"/>
      <c r="JE343" s="34"/>
      <c r="JF343" s="34"/>
      <c r="JG343" s="34"/>
      <c r="JH343" s="34"/>
      <c r="JI343" s="34"/>
      <c r="JJ343" s="34"/>
      <c r="JK343" s="34"/>
      <c r="JL343" s="34"/>
      <c r="JM343" s="34"/>
      <c r="JN343" s="34"/>
      <c r="JO343" s="34"/>
      <c r="JP343" s="34"/>
      <c r="JQ343" s="34"/>
      <c r="JR343" s="34"/>
      <c r="JS343" s="34"/>
      <c r="JT343" s="34"/>
      <c r="JU343" s="34"/>
      <c r="JV343" s="34"/>
      <c r="JW343" s="34"/>
      <c r="JX343" s="34"/>
      <c r="JY343" s="34"/>
      <c r="JZ343" s="34"/>
      <c r="KA343" s="34"/>
      <c r="KB343" s="34"/>
      <c r="KC343" s="34"/>
      <c r="KD343" s="34"/>
      <c r="KE343" s="34"/>
      <c r="KF343" s="34"/>
      <c r="KG343" s="34"/>
      <c r="KH343" s="34"/>
      <c r="KI343" s="34"/>
      <c r="KJ343" s="34"/>
      <c r="KK343" s="34"/>
      <c r="KL343" s="34"/>
      <c r="KM343" s="34"/>
      <c r="KN343" s="34"/>
      <c r="KO343" s="34"/>
      <c r="KP343" s="34"/>
      <c r="KQ343" s="34"/>
      <c r="KR343" s="34"/>
      <c r="KS343" s="34"/>
      <c r="KT343" s="34"/>
      <c r="KU343" s="34"/>
      <c r="KV343" s="34"/>
      <c r="KW343" s="34"/>
      <c r="KX343" s="34"/>
      <c r="KY343" s="34"/>
      <c r="KZ343" s="34"/>
      <c r="LA343" s="34"/>
      <c r="LB343" s="34"/>
      <c r="LC343" s="34"/>
      <c r="LD343" s="34"/>
      <c r="LE343" s="34"/>
      <c r="LF343" s="34"/>
      <c r="LG343" s="34"/>
      <c r="LH343" s="34"/>
      <c r="LI343" s="34"/>
      <c r="LJ343" s="34"/>
      <c r="LK343" s="34"/>
      <c r="LL343" s="34"/>
      <c r="LM343" s="34"/>
      <c r="LN343" s="34"/>
      <c r="LO343" s="34"/>
      <c r="LP343" s="34"/>
      <c r="LQ343" s="34"/>
      <c r="LR343" s="34"/>
      <c r="LS343" s="34"/>
      <c r="LT343" s="34"/>
      <c r="LU343" s="34"/>
      <c r="LV343" s="34"/>
      <c r="LW343" s="34"/>
      <c r="LX343" s="34"/>
      <c r="LY343" s="34"/>
      <c r="LZ343" s="34"/>
      <c r="MA343" s="34"/>
      <c r="MB343" s="34"/>
      <c r="MC343" s="34"/>
      <c r="MD343" s="34"/>
      <c r="ME343" s="34"/>
      <c r="MF343" s="34"/>
      <c r="MG343" s="34"/>
      <c r="MH343" s="34"/>
      <c r="MI343" s="34"/>
      <c r="MJ343" s="34"/>
      <c r="MK343" s="34"/>
      <c r="ML343" s="34"/>
      <c r="MM343" s="34"/>
      <c r="MN343" s="34"/>
      <c r="MO343" s="34"/>
      <c r="MP343" s="34"/>
      <c r="MQ343" s="34"/>
      <c r="MR343" s="34"/>
      <c r="MS343" s="34"/>
      <c r="MT343" s="34"/>
      <c r="MU343" s="34"/>
      <c r="MV343" s="34"/>
      <c r="MW343" s="34"/>
      <c r="MX343" s="34"/>
      <c r="MY343" s="34"/>
      <c r="MZ343" s="34"/>
      <c r="NA343" s="34"/>
      <c r="NB343" s="34"/>
      <c r="NC343" s="34"/>
      <c r="ND343" s="34"/>
      <c r="NE343" s="34"/>
      <c r="NF343" s="34"/>
      <c r="NG343" s="34"/>
      <c r="NH343" s="34"/>
      <c r="NI343" s="34"/>
      <c r="NJ343" s="34"/>
      <c r="NK343" s="34"/>
      <c r="NL343" s="34"/>
      <c r="NM343" s="34"/>
      <c r="NN343" s="34"/>
      <c r="NO343" s="34"/>
      <c r="NP343" s="34"/>
      <c r="NQ343" s="34"/>
      <c r="NR343" s="34"/>
      <c r="NS343" s="34"/>
      <c r="NT343" s="34"/>
      <c r="NU343" s="34"/>
      <c r="NV343" s="34"/>
      <c r="NW343" s="34"/>
      <c r="NX343" s="34"/>
      <c r="NY343" s="34"/>
      <c r="NZ343" s="34"/>
      <c r="OA343" s="34"/>
      <c r="OB343" s="34"/>
      <c r="OC343" s="34"/>
      <c r="OD343" s="34"/>
      <c r="OE343" s="34"/>
      <c r="OF343" s="34"/>
      <c r="OG343" s="34"/>
    </row>
    <row r="344" spans="1:397" s="35" customFormat="1">
      <c r="A344" s="36" t="s">
        <v>84</v>
      </c>
      <c r="B344" s="37" t="s">
        <v>155</v>
      </c>
      <c r="C344" s="27">
        <v>8220</v>
      </c>
      <c r="D344" s="28">
        <v>8.3000000000000002E-6</v>
      </c>
      <c r="E344" s="27">
        <v>0</v>
      </c>
      <c r="F344" s="63">
        <v>7489.2420000000002</v>
      </c>
      <c r="G344" s="64">
        <v>7489.2420000000002</v>
      </c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  <c r="FZ344" s="34"/>
      <c r="GA344" s="34"/>
      <c r="GB344" s="34"/>
      <c r="GC344" s="34"/>
      <c r="GD344" s="34"/>
      <c r="GE344" s="34"/>
      <c r="GF344" s="34"/>
      <c r="GG344" s="34"/>
      <c r="GH344" s="34"/>
      <c r="GI344" s="34"/>
      <c r="GJ344" s="34"/>
      <c r="GK344" s="34"/>
      <c r="GL344" s="34"/>
      <c r="GM344" s="34"/>
      <c r="GN344" s="34"/>
      <c r="GO344" s="34"/>
      <c r="GP344" s="34"/>
      <c r="GQ344" s="34"/>
      <c r="GR344" s="34"/>
      <c r="GS344" s="34"/>
      <c r="GT344" s="34"/>
      <c r="GU344" s="34"/>
      <c r="GV344" s="34"/>
      <c r="GW344" s="34"/>
      <c r="GX344" s="34"/>
      <c r="GY344" s="34"/>
      <c r="GZ344" s="34"/>
      <c r="HA344" s="34"/>
      <c r="HB344" s="34"/>
      <c r="HC344" s="34"/>
      <c r="HD344" s="34"/>
      <c r="HE344" s="34"/>
      <c r="HF344" s="34"/>
      <c r="HG344" s="34"/>
      <c r="HH344" s="34"/>
      <c r="HI344" s="34"/>
      <c r="HJ344" s="34"/>
      <c r="HK344" s="34"/>
      <c r="HL344" s="34"/>
      <c r="HM344" s="34"/>
      <c r="HN344" s="34"/>
      <c r="HO344" s="34"/>
      <c r="HP344" s="34"/>
      <c r="HQ344" s="34"/>
      <c r="HR344" s="34"/>
      <c r="HS344" s="34"/>
      <c r="HT344" s="34"/>
      <c r="HU344" s="34"/>
      <c r="HV344" s="34"/>
      <c r="HW344" s="34"/>
      <c r="HX344" s="34"/>
      <c r="HY344" s="34"/>
      <c r="HZ344" s="34"/>
      <c r="IA344" s="34"/>
      <c r="IB344" s="34"/>
      <c r="IC344" s="34"/>
      <c r="ID344" s="34"/>
      <c r="IE344" s="34"/>
      <c r="IF344" s="34"/>
      <c r="IG344" s="34"/>
      <c r="IH344" s="34"/>
      <c r="II344" s="34"/>
      <c r="IJ344" s="34"/>
      <c r="IK344" s="34"/>
      <c r="IL344" s="34"/>
      <c r="IM344" s="34"/>
      <c r="IN344" s="34"/>
      <c r="IO344" s="34"/>
      <c r="IP344" s="34"/>
      <c r="IQ344" s="34"/>
      <c r="IR344" s="34"/>
      <c r="IS344" s="34"/>
      <c r="IT344" s="34"/>
      <c r="IU344" s="34"/>
      <c r="IV344" s="34"/>
      <c r="IW344" s="34"/>
      <c r="IX344" s="34"/>
      <c r="IY344" s="34"/>
      <c r="IZ344" s="34"/>
      <c r="JA344" s="34"/>
      <c r="JB344" s="34"/>
      <c r="JC344" s="34"/>
      <c r="JD344" s="34"/>
      <c r="JE344" s="34"/>
      <c r="JF344" s="34"/>
      <c r="JG344" s="34"/>
      <c r="JH344" s="34"/>
      <c r="JI344" s="34"/>
      <c r="JJ344" s="34"/>
      <c r="JK344" s="34"/>
      <c r="JL344" s="34"/>
      <c r="JM344" s="34"/>
      <c r="JN344" s="34"/>
      <c r="JO344" s="34"/>
      <c r="JP344" s="34"/>
      <c r="JQ344" s="34"/>
      <c r="JR344" s="34"/>
      <c r="JS344" s="34"/>
      <c r="JT344" s="34"/>
      <c r="JU344" s="34"/>
      <c r="JV344" s="34"/>
      <c r="JW344" s="34"/>
      <c r="JX344" s="34"/>
      <c r="JY344" s="34"/>
      <c r="JZ344" s="34"/>
      <c r="KA344" s="34"/>
      <c r="KB344" s="34"/>
      <c r="KC344" s="34"/>
      <c r="KD344" s="34"/>
      <c r="KE344" s="34"/>
      <c r="KF344" s="34"/>
      <c r="KG344" s="34"/>
      <c r="KH344" s="34"/>
      <c r="KI344" s="34"/>
      <c r="KJ344" s="34"/>
      <c r="KK344" s="34"/>
      <c r="KL344" s="34"/>
      <c r="KM344" s="34"/>
      <c r="KN344" s="34"/>
      <c r="KO344" s="34"/>
      <c r="KP344" s="34"/>
      <c r="KQ344" s="34"/>
      <c r="KR344" s="34"/>
      <c r="KS344" s="34"/>
      <c r="KT344" s="34"/>
      <c r="KU344" s="34"/>
      <c r="KV344" s="34"/>
      <c r="KW344" s="34"/>
      <c r="KX344" s="34"/>
      <c r="KY344" s="34"/>
      <c r="KZ344" s="34"/>
      <c r="LA344" s="34"/>
      <c r="LB344" s="34"/>
      <c r="LC344" s="34"/>
      <c r="LD344" s="34"/>
      <c r="LE344" s="34"/>
      <c r="LF344" s="34"/>
      <c r="LG344" s="34"/>
      <c r="LH344" s="34"/>
      <c r="LI344" s="34"/>
      <c r="LJ344" s="34"/>
      <c r="LK344" s="34"/>
      <c r="LL344" s="34"/>
      <c r="LM344" s="34"/>
      <c r="LN344" s="34"/>
      <c r="LO344" s="34"/>
      <c r="LP344" s="34"/>
      <c r="LQ344" s="34"/>
      <c r="LR344" s="34"/>
      <c r="LS344" s="34"/>
      <c r="LT344" s="34"/>
      <c r="LU344" s="34"/>
      <c r="LV344" s="34"/>
      <c r="LW344" s="34"/>
      <c r="LX344" s="34"/>
      <c r="LY344" s="34"/>
      <c r="LZ344" s="34"/>
      <c r="MA344" s="34"/>
      <c r="MB344" s="34"/>
      <c r="MC344" s="34"/>
      <c r="MD344" s="34"/>
      <c r="ME344" s="34"/>
      <c r="MF344" s="34"/>
      <c r="MG344" s="34"/>
      <c r="MH344" s="34"/>
      <c r="MI344" s="34"/>
      <c r="MJ344" s="34"/>
      <c r="MK344" s="34"/>
      <c r="ML344" s="34"/>
      <c r="MM344" s="34"/>
      <c r="MN344" s="34"/>
      <c r="MO344" s="34"/>
      <c r="MP344" s="34"/>
      <c r="MQ344" s="34"/>
      <c r="MR344" s="34"/>
      <c r="MS344" s="34"/>
      <c r="MT344" s="34"/>
      <c r="MU344" s="34"/>
      <c r="MV344" s="34"/>
      <c r="MW344" s="34"/>
      <c r="MX344" s="34"/>
      <c r="MY344" s="34"/>
      <c r="MZ344" s="34"/>
      <c r="NA344" s="34"/>
      <c r="NB344" s="34"/>
      <c r="NC344" s="34"/>
      <c r="ND344" s="34"/>
      <c r="NE344" s="34"/>
      <c r="NF344" s="34"/>
      <c r="NG344" s="34"/>
      <c r="NH344" s="34"/>
      <c r="NI344" s="34"/>
      <c r="NJ344" s="34"/>
      <c r="NK344" s="34"/>
      <c r="NL344" s="34"/>
      <c r="NM344" s="34"/>
      <c r="NN344" s="34"/>
      <c r="NO344" s="34"/>
      <c r="NP344" s="34"/>
      <c r="NQ344" s="34"/>
      <c r="NR344" s="34"/>
      <c r="NS344" s="34"/>
      <c r="NT344" s="34"/>
      <c r="NU344" s="34"/>
      <c r="NV344" s="34"/>
      <c r="NW344" s="34"/>
      <c r="NX344" s="34"/>
      <c r="NY344" s="34"/>
      <c r="NZ344" s="34"/>
      <c r="OA344" s="34"/>
      <c r="OB344" s="34"/>
      <c r="OC344" s="34"/>
      <c r="OD344" s="34"/>
      <c r="OE344" s="34"/>
      <c r="OF344" s="34"/>
      <c r="OG344" s="34"/>
    </row>
    <row r="345" spans="1:397" s="35" customFormat="1">
      <c r="A345" s="36" t="s">
        <v>106</v>
      </c>
      <c r="B345" s="37" t="s">
        <v>156</v>
      </c>
      <c r="C345" s="27">
        <v>1404</v>
      </c>
      <c r="D345" s="28">
        <v>1.3999999999999999E-6</v>
      </c>
      <c r="E345" s="27">
        <v>0</v>
      </c>
      <c r="F345" s="63">
        <v>1279.1844000000001</v>
      </c>
      <c r="G345" s="64">
        <v>1279.1844000000001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  <c r="FZ345" s="34"/>
      <c r="GA345" s="34"/>
      <c r="GB345" s="34"/>
      <c r="GC345" s="34"/>
      <c r="GD345" s="34"/>
      <c r="GE345" s="34"/>
      <c r="GF345" s="34"/>
      <c r="GG345" s="34"/>
      <c r="GH345" s="34"/>
      <c r="GI345" s="34"/>
      <c r="GJ345" s="34"/>
      <c r="GK345" s="34"/>
      <c r="GL345" s="34"/>
      <c r="GM345" s="34"/>
      <c r="GN345" s="34"/>
      <c r="GO345" s="34"/>
      <c r="GP345" s="34"/>
      <c r="GQ345" s="34"/>
      <c r="GR345" s="34"/>
      <c r="GS345" s="34"/>
      <c r="GT345" s="34"/>
      <c r="GU345" s="34"/>
      <c r="GV345" s="34"/>
      <c r="GW345" s="34"/>
      <c r="GX345" s="34"/>
      <c r="GY345" s="34"/>
      <c r="GZ345" s="34"/>
      <c r="HA345" s="34"/>
      <c r="HB345" s="34"/>
      <c r="HC345" s="34"/>
      <c r="HD345" s="34"/>
      <c r="HE345" s="34"/>
      <c r="HF345" s="34"/>
      <c r="HG345" s="34"/>
      <c r="HH345" s="34"/>
      <c r="HI345" s="34"/>
      <c r="HJ345" s="34"/>
      <c r="HK345" s="34"/>
      <c r="HL345" s="34"/>
      <c r="HM345" s="34"/>
      <c r="HN345" s="34"/>
      <c r="HO345" s="34"/>
      <c r="HP345" s="34"/>
      <c r="HQ345" s="34"/>
      <c r="HR345" s="34"/>
      <c r="HS345" s="34"/>
      <c r="HT345" s="34"/>
      <c r="HU345" s="34"/>
      <c r="HV345" s="34"/>
      <c r="HW345" s="34"/>
      <c r="HX345" s="34"/>
      <c r="HY345" s="34"/>
      <c r="HZ345" s="34"/>
      <c r="IA345" s="34"/>
      <c r="IB345" s="34"/>
      <c r="IC345" s="34"/>
      <c r="ID345" s="34"/>
      <c r="IE345" s="34"/>
      <c r="IF345" s="34"/>
      <c r="IG345" s="34"/>
      <c r="IH345" s="34"/>
      <c r="II345" s="34"/>
      <c r="IJ345" s="34"/>
      <c r="IK345" s="34"/>
      <c r="IL345" s="34"/>
      <c r="IM345" s="34"/>
      <c r="IN345" s="34"/>
      <c r="IO345" s="34"/>
      <c r="IP345" s="34"/>
      <c r="IQ345" s="34"/>
      <c r="IR345" s="34"/>
      <c r="IS345" s="34"/>
      <c r="IT345" s="34"/>
      <c r="IU345" s="34"/>
      <c r="IV345" s="34"/>
      <c r="IW345" s="34"/>
      <c r="IX345" s="34"/>
      <c r="IY345" s="34"/>
      <c r="IZ345" s="34"/>
      <c r="JA345" s="34"/>
      <c r="JB345" s="34"/>
      <c r="JC345" s="34"/>
      <c r="JD345" s="34"/>
      <c r="JE345" s="34"/>
      <c r="JF345" s="34"/>
      <c r="JG345" s="34"/>
      <c r="JH345" s="34"/>
      <c r="JI345" s="34"/>
      <c r="JJ345" s="34"/>
      <c r="JK345" s="34"/>
      <c r="JL345" s="34"/>
      <c r="JM345" s="34"/>
      <c r="JN345" s="34"/>
      <c r="JO345" s="34"/>
      <c r="JP345" s="34"/>
      <c r="JQ345" s="34"/>
      <c r="JR345" s="34"/>
      <c r="JS345" s="34"/>
      <c r="JT345" s="34"/>
      <c r="JU345" s="34"/>
      <c r="JV345" s="34"/>
      <c r="JW345" s="34"/>
      <c r="JX345" s="34"/>
      <c r="JY345" s="34"/>
      <c r="JZ345" s="34"/>
      <c r="KA345" s="34"/>
      <c r="KB345" s="34"/>
      <c r="KC345" s="34"/>
      <c r="KD345" s="34"/>
      <c r="KE345" s="34"/>
      <c r="KF345" s="34"/>
      <c r="KG345" s="34"/>
      <c r="KH345" s="34"/>
      <c r="KI345" s="34"/>
      <c r="KJ345" s="34"/>
      <c r="KK345" s="34"/>
      <c r="KL345" s="34"/>
      <c r="KM345" s="34"/>
      <c r="KN345" s="34"/>
      <c r="KO345" s="34"/>
      <c r="KP345" s="34"/>
      <c r="KQ345" s="34"/>
      <c r="KR345" s="34"/>
      <c r="KS345" s="34"/>
      <c r="KT345" s="34"/>
      <c r="KU345" s="34"/>
      <c r="KV345" s="34"/>
      <c r="KW345" s="34"/>
      <c r="KX345" s="34"/>
      <c r="KY345" s="34"/>
      <c r="KZ345" s="34"/>
      <c r="LA345" s="34"/>
      <c r="LB345" s="34"/>
      <c r="LC345" s="34"/>
      <c r="LD345" s="34"/>
      <c r="LE345" s="34"/>
      <c r="LF345" s="34"/>
      <c r="LG345" s="34"/>
      <c r="LH345" s="34"/>
      <c r="LI345" s="34"/>
      <c r="LJ345" s="34"/>
      <c r="LK345" s="34"/>
      <c r="LL345" s="34"/>
      <c r="LM345" s="34"/>
      <c r="LN345" s="34"/>
      <c r="LO345" s="34"/>
      <c r="LP345" s="34"/>
      <c r="LQ345" s="34"/>
      <c r="LR345" s="34"/>
      <c r="LS345" s="34"/>
      <c r="LT345" s="34"/>
      <c r="LU345" s="34"/>
      <c r="LV345" s="34"/>
      <c r="LW345" s="34"/>
      <c r="LX345" s="34"/>
      <c r="LY345" s="34"/>
      <c r="LZ345" s="34"/>
      <c r="MA345" s="34"/>
      <c r="MB345" s="34"/>
      <c r="MC345" s="34"/>
      <c r="MD345" s="34"/>
      <c r="ME345" s="34"/>
      <c r="MF345" s="34"/>
      <c r="MG345" s="34"/>
      <c r="MH345" s="34"/>
      <c r="MI345" s="34"/>
      <c r="MJ345" s="34"/>
      <c r="MK345" s="34"/>
      <c r="ML345" s="34"/>
      <c r="MM345" s="34"/>
      <c r="MN345" s="34"/>
      <c r="MO345" s="34"/>
      <c r="MP345" s="34"/>
      <c r="MQ345" s="34"/>
      <c r="MR345" s="34"/>
      <c r="MS345" s="34"/>
      <c r="MT345" s="34"/>
      <c r="MU345" s="34"/>
      <c r="MV345" s="34"/>
      <c r="MW345" s="34"/>
      <c r="MX345" s="34"/>
      <c r="MY345" s="34"/>
      <c r="MZ345" s="34"/>
      <c r="NA345" s="34"/>
      <c r="NB345" s="34"/>
      <c r="NC345" s="34"/>
      <c r="ND345" s="34"/>
      <c r="NE345" s="34"/>
      <c r="NF345" s="34"/>
      <c r="NG345" s="34"/>
      <c r="NH345" s="34"/>
      <c r="NI345" s="34"/>
      <c r="NJ345" s="34"/>
      <c r="NK345" s="34"/>
      <c r="NL345" s="34"/>
      <c r="NM345" s="34"/>
      <c r="NN345" s="34"/>
      <c r="NO345" s="34"/>
      <c r="NP345" s="34"/>
      <c r="NQ345" s="34"/>
      <c r="NR345" s="34"/>
      <c r="NS345" s="34"/>
      <c r="NT345" s="34"/>
      <c r="NU345" s="34"/>
      <c r="NV345" s="34"/>
      <c r="NW345" s="34"/>
      <c r="NX345" s="34"/>
      <c r="NY345" s="34"/>
      <c r="NZ345" s="34"/>
      <c r="OA345" s="34"/>
      <c r="OB345" s="34"/>
      <c r="OC345" s="34"/>
      <c r="OD345" s="34"/>
      <c r="OE345" s="34"/>
      <c r="OF345" s="34"/>
      <c r="OG345" s="34"/>
    </row>
    <row r="346" spans="1:397" s="35" customFormat="1">
      <c r="A346" s="36" t="s">
        <v>85</v>
      </c>
      <c r="B346" s="37" t="s">
        <v>452</v>
      </c>
      <c r="C346" s="27">
        <v>84603</v>
      </c>
      <c r="D346" s="28">
        <v>8.5199999999999997E-5</v>
      </c>
      <c r="E346" s="27">
        <v>20647.54</v>
      </c>
      <c r="F346" s="63">
        <v>77081.793300000005</v>
      </c>
      <c r="G346" s="64">
        <v>97729.333299999998</v>
      </c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  <c r="FZ346" s="34"/>
      <c r="GA346" s="34"/>
      <c r="GB346" s="34"/>
      <c r="GC346" s="34"/>
      <c r="GD346" s="34"/>
      <c r="GE346" s="34"/>
      <c r="GF346" s="34"/>
      <c r="GG346" s="34"/>
      <c r="GH346" s="34"/>
      <c r="GI346" s="34"/>
      <c r="GJ346" s="34"/>
      <c r="GK346" s="34"/>
      <c r="GL346" s="34"/>
      <c r="GM346" s="34"/>
      <c r="GN346" s="34"/>
      <c r="GO346" s="34"/>
      <c r="GP346" s="34"/>
      <c r="GQ346" s="34"/>
      <c r="GR346" s="34"/>
      <c r="GS346" s="34"/>
      <c r="GT346" s="34"/>
      <c r="GU346" s="34"/>
      <c r="GV346" s="34"/>
      <c r="GW346" s="34"/>
      <c r="GX346" s="34"/>
      <c r="GY346" s="34"/>
      <c r="GZ346" s="34"/>
      <c r="HA346" s="34"/>
      <c r="HB346" s="34"/>
      <c r="HC346" s="34"/>
      <c r="HD346" s="34"/>
      <c r="HE346" s="34"/>
      <c r="HF346" s="34"/>
      <c r="HG346" s="34"/>
      <c r="HH346" s="34"/>
      <c r="HI346" s="34"/>
      <c r="HJ346" s="34"/>
      <c r="HK346" s="34"/>
      <c r="HL346" s="34"/>
      <c r="HM346" s="34"/>
      <c r="HN346" s="34"/>
      <c r="HO346" s="34"/>
      <c r="HP346" s="34"/>
      <c r="HQ346" s="34"/>
      <c r="HR346" s="34"/>
      <c r="HS346" s="34"/>
      <c r="HT346" s="34"/>
      <c r="HU346" s="34"/>
      <c r="HV346" s="34"/>
      <c r="HW346" s="34"/>
      <c r="HX346" s="34"/>
      <c r="HY346" s="34"/>
      <c r="HZ346" s="34"/>
      <c r="IA346" s="34"/>
      <c r="IB346" s="34"/>
      <c r="IC346" s="34"/>
      <c r="ID346" s="34"/>
      <c r="IE346" s="34"/>
      <c r="IF346" s="34"/>
      <c r="IG346" s="34"/>
      <c r="IH346" s="34"/>
      <c r="II346" s="34"/>
      <c r="IJ346" s="34"/>
      <c r="IK346" s="34"/>
      <c r="IL346" s="34"/>
      <c r="IM346" s="34"/>
      <c r="IN346" s="34"/>
      <c r="IO346" s="34"/>
      <c r="IP346" s="34"/>
      <c r="IQ346" s="34"/>
      <c r="IR346" s="34"/>
      <c r="IS346" s="34"/>
      <c r="IT346" s="34"/>
      <c r="IU346" s="34"/>
      <c r="IV346" s="34"/>
      <c r="IW346" s="34"/>
      <c r="IX346" s="34"/>
      <c r="IY346" s="34"/>
      <c r="IZ346" s="34"/>
      <c r="JA346" s="34"/>
      <c r="JB346" s="34"/>
      <c r="JC346" s="34"/>
      <c r="JD346" s="34"/>
      <c r="JE346" s="34"/>
      <c r="JF346" s="34"/>
      <c r="JG346" s="34"/>
      <c r="JH346" s="34"/>
      <c r="JI346" s="34"/>
      <c r="JJ346" s="34"/>
      <c r="JK346" s="34"/>
      <c r="JL346" s="34"/>
      <c r="JM346" s="34"/>
      <c r="JN346" s="34"/>
      <c r="JO346" s="34"/>
      <c r="JP346" s="34"/>
      <c r="JQ346" s="34"/>
      <c r="JR346" s="34"/>
      <c r="JS346" s="34"/>
      <c r="JT346" s="34"/>
      <c r="JU346" s="34"/>
      <c r="JV346" s="34"/>
      <c r="JW346" s="34"/>
      <c r="JX346" s="34"/>
      <c r="JY346" s="34"/>
      <c r="JZ346" s="34"/>
      <c r="KA346" s="34"/>
      <c r="KB346" s="34"/>
      <c r="KC346" s="34"/>
      <c r="KD346" s="34"/>
      <c r="KE346" s="34"/>
      <c r="KF346" s="34"/>
      <c r="KG346" s="34"/>
      <c r="KH346" s="34"/>
      <c r="KI346" s="34"/>
      <c r="KJ346" s="34"/>
      <c r="KK346" s="34"/>
      <c r="KL346" s="34"/>
      <c r="KM346" s="34"/>
      <c r="KN346" s="34"/>
      <c r="KO346" s="34"/>
      <c r="KP346" s="34"/>
      <c r="KQ346" s="34"/>
      <c r="KR346" s="34"/>
      <c r="KS346" s="34"/>
      <c r="KT346" s="34"/>
      <c r="KU346" s="34"/>
      <c r="KV346" s="34"/>
      <c r="KW346" s="34"/>
      <c r="KX346" s="34"/>
      <c r="KY346" s="34"/>
      <c r="KZ346" s="34"/>
      <c r="LA346" s="34"/>
      <c r="LB346" s="34"/>
      <c r="LC346" s="34"/>
      <c r="LD346" s="34"/>
      <c r="LE346" s="34"/>
      <c r="LF346" s="34"/>
      <c r="LG346" s="34"/>
      <c r="LH346" s="34"/>
      <c r="LI346" s="34"/>
      <c r="LJ346" s="34"/>
      <c r="LK346" s="34"/>
      <c r="LL346" s="34"/>
      <c r="LM346" s="34"/>
      <c r="LN346" s="34"/>
      <c r="LO346" s="34"/>
      <c r="LP346" s="34"/>
      <c r="LQ346" s="34"/>
      <c r="LR346" s="34"/>
      <c r="LS346" s="34"/>
      <c r="LT346" s="34"/>
      <c r="LU346" s="34"/>
      <c r="LV346" s="34"/>
      <c r="LW346" s="34"/>
      <c r="LX346" s="34"/>
      <c r="LY346" s="34"/>
      <c r="LZ346" s="34"/>
      <c r="MA346" s="34"/>
      <c r="MB346" s="34"/>
      <c r="MC346" s="34"/>
      <c r="MD346" s="34"/>
      <c r="ME346" s="34"/>
      <c r="MF346" s="34"/>
      <c r="MG346" s="34"/>
      <c r="MH346" s="34"/>
      <c r="MI346" s="34"/>
      <c r="MJ346" s="34"/>
      <c r="MK346" s="34"/>
      <c r="ML346" s="34"/>
      <c r="MM346" s="34"/>
      <c r="MN346" s="34"/>
      <c r="MO346" s="34"/>
      <c r="MP346" s="34"/>
      <c r="MQ346" s="34"/>
      <c r="MR346" s="34"/>
      <c r="MS346" s="34"/>
      <c r="MT346" s="34"/>
      <c r="MU346" s="34"/>
      <c r="MV346" s="34"/>
      <c r="MW346" s="34"/>
      <c r="MX346" s="34"/>
      <c r="MY346" s="34"/>
      <c r="MZ346" s="34"/>
      <c r="NA346" s="34"/>
      <c r="NB346" s="34"/>
      <c r="NC346" s="34"/>
      <c r="ND346" s="34"/>
      <c r="NE346" s="34"/>
      <c r="NF346" s="34"/>
      <c r="NG346" s="34"/>
      <c r="NH346" s="34"/>
      <c r="NI346" s="34"/>
      <c r="NJ346" s="34"/>
      <c r="NK346" s="34"/>
      <c r="NL346" s="34"/>
      <c r="NM346" s="34"/>
      <c r="NN346" s="34"/>
      <c r="NO346" s="34"/>
      <c r="NP346" s="34"/>
      <c r="NQ346" s="34"/>
      <c r="NR346" s="34"/>
      <c r="NS346" s="34"/>
      <c r="NT346" s="34"/>
      <c r="NU346" s="34"/>
      <c r="NV346" s="34"/>
      <c r="NW346" s="34"/>
      <c r="NX346" s="34"/>
      <c r="NY346" s="34"/>
      <c r="NZ346" s="34"/>
      <c r="OA346" s="34"/>
      <c r="OB346" s="34"/>
      <c r="OC346" s="34"/>
      <c r="OD346" s="34"/>
      <c r="OE346" s="34"/>
      <c r="OF346" s="34"/>
      <c r="OG346" s="34"/>
    </row>
    <row r="347" spans="1:397" s="35" customFormat="1">
      <c r="A347" s="36" t="s">
        <v>86</v>
      </c>
      <c r="B347" s="37" t="s">
        <v>453</v>
      </c>
      <c r="C347" s="27">
        <v>40921</v>
      </c>
      <c r="D347" s="28">
        <v>4.1199999999999999E-5</v>
      </c>
      <c r="E347" s="27">
        <v>8863.85</v>
      </c>
      <c r="F347" s="63">
        <v>37283.123100000004</v>
      </c>
      <c r="G347" s="64">
        <v>46146.973100000003</v>
      </c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  <c r="FZ347" s="34"/>
      <c r="GA347" s="34"/>
      <c r="GB347" s="34"/>
      <c r="GC347" s="34"/>
      <c r="GD347" s="34"/>
      <c r="GE347" s="34"/>
      <c r="GF347" s="34"/>
      <c r="GG347" s="34"/>
      <c r="GH347" s="34"/>
      <c r="GI347" s="34"/>
      <c r="GJ347" s="34"/>
      <c r="GK347" s="34"/>
      <c r="GL347" s="34"/>
      <c r="GM347" s="34"/>
      <c r="GN347" s="34"/>
      <c r="GO347" s="34"/>
      <c r="GP347" s="34"/>
      <c r="GQ347" s="34"/>
      <c r="GR347" s="34"/>
      <c r="GS347" s="34"/>
      <c r="GT347" s="34"/>
      <c r="GU347" s="34"/>
      <c r="GV347" s="34"/>
      <c r="GW347" s="34"/>
      <c r="GX347" s="34"/>
      <c r="GY347" s="34"/>
      <c r="GZ347" s="34"/>
      <c r="HA347" s="34"/>
      <c r="HB347" s="34"/>
      <c r="HC347" s="34"/>
      <c r="HD347" s="34"/>
      <c r="HE347" s="34"/>
      <c r="HF347" s="34"/>
      <c r="HG347" s="34"/>
      <c r="HH347" s="34"/>
      <c r="HI347" s="34"/>
      <c r="HJ347" s="34"/>
      <c r="HK347" s="34"/>
      <c r="HL347" s="34"/>
      <c r="HM347" s="34"/>
      <c r="HN347" s="34"/>
      <c r="HO347" s="34"/>
      <c r="HP347" s="34"/>
      <c r="HQ347" s="34"/>
      <c r="HR347" s="34"/>
      <c r="HS347" s="34"/>
      <c r="HT347" s="34"/>
      <c r="HU347" s="34"/>
      <c r="HV347" s="34"/>
      <c r="HW347" s="34"/>
      <c r="HX347" s="34"/>
      <c r="HY347" s="34"/>
      <c r="HZ347" s="34"/>
      <c r="IA347" s="34"/>
      <c r="IB347" s="34"/>
      <c r="IC347" s="34"/>
      <c r="ID347" s="34"/>
      <c r="IE347" s="34"/>
      <c r="IF347" s="34"/>
      <c r="IG347" s="34"/>
      <c r="IH347" s="34"/>
      <c r="II347" s="34"/>
      <c r="IJ347" s="34"/>
      <c r="IK347" s="34"/>
      <c r="IL347" s="34"/>
      <c r="IM347" s="34"/>
      <c r="IN347" s="34"/>
      <c r="IO347" s="34"/>
      <c r="IP347" s="34"/>
      <c r="IQ347" s="34"/>
      <c r="IR347" s="34"/>
      <c r="IS347" s="34"/>
      <c r="IT347" s="34"/>
      <c r="IU347" s="34"/>
      <c r="IV347" s="34"/>
      <c r="IW347" s="34"/>
      <c r="IX347" s="34"/>
      <c r="IY347" s="34"/>
      <c r="IZ347" s="34"/>
      <c r="JA347" s="34"/>
      <c r="JB347" s="34"/>
      <c r="JC347" s="34"/>
      <c r="JD347" s="34"/>
      <c r="JE347" s="34"/>
      <c r="JF347" s="34"/>
      <c r="JG347" s="34"/>
      <c r="JH347" s="34"/>
      <c r="JI347" s="34"/>
      <c r="JJ347" s="34"/>
      <c r="JK347" s="34"/>
      <c r="JL347" s="34"/>
      <c r="JM347" s="34"/>
      <c r="JN347" s="34"/>
      <c r="JO347" s="34"/>
      <c r="JP347" s="34"/>
      <c r="JQ347" s="34"/>
      <c r="JR347" s="34"/>
      <c r="JS347" s="34"/>
      <c r="JT347" s="34"/>
      <c r="JU347" s="34"/>
      <c r="JV347" s="34"/>
      <c r="JW347" s="34"/>
      <c r="JX347" s="34"/>
      <c r="JY347" s="34"/>
      <c r="JZ347" s="34"/>
      <c r="KA347" s="34"/>
      <c r="KB347" s="34"/>
      <c r="KC347" s="34"/>
      <c r="KD347" s="34"/>
      <c r="KE347" s="34"/>
      <c r="KF347" s="34"/>
      <c r="KG347" s="34"/>
      <c r="KH347" s="34"/>
      <c r="KI347" s="34"/>
      <c r="KJ347" s="34"/>
      <c r="KK347" s="34"/>
      <c r="KL347" s="34"/>
      <c r="KM347" s="34"/>
      <c r="KN347" s="34"/>
      <c r="KO347" s="34"/>
      <c r="KP347" s="34"/>
      <c r="KQ347" s="34"/>
      <c r="KR347" s="34"/>
      <c r="KS347" s="34"/>
      <c r="KT347" s="34"/>
      <c r="KU347" s="34"/>
      <c r="KV347" s="34"/>
      <c r="KW347" s="34"/>
      <c r="KX347" s="34"/>
      <c r="KY347" s="34"/>
      <c r="KZ347" s="34"/>
      <c r="LA347" s="34"/>
      <c r="LB347" s="34"/>
      <c r="LC347" s="34"/>
      <c r="LD347" s="34"/>
      <c r="LE347" s="34"/>
      <c r="LF347" s="34"/>
      <c r="LG347" s="34"/>
      <c r="LH347" s="34"/>
      <c r="LI347" s="34"/>
      <c r="LJ347" s="34"/>
      <c r="LK347" s="34"/>
      <c r="LL347" s="34"/>
      <c r="LM347" s="34"/>
      <c r="LN347" s="34"/>
      <c r="LO347" s="34"/>
      <c r="LP347" s="34"/>
      <c r="LQ347" s="34"/>
      <c r="LR347" s="34"/>
      <c r="LS347" s="34"/>
      <c r="LT347" s="34"/>
      <c r="LU347" s="34"/>
      <c r="LV347" s="34"/>
      <c r="LW347" s="34"/>
      <c r="LX347" s="34"/>
      <c r="LY347" s="34"/>
      <c r="LZ347" s="34"/>
      <c r="MA347" s="34"/>
      <c r="MB347" s="34"/>
      <c r="MC347" s="34"/>
      <c r="MD347" s="34"/>
      <c r="ME347" s="34"/>
      <c r="MF347" s="34"/>
      <c r="MG347" s="34"/>
      <c r="MH347" s="34"/>
      <c r="MI347" s="34"/>
      <c r="MJ347" s="34"/>
      <c r="MK347" s="34"/>
      <c r="ML347" s="34"/>
      <c r="MM347" s="34"/>
      <c r="MN347" s="34"/>
      <c r="MO347" s="34"/>
      <c r="MP347" s="34"/>
      <c r="MQ347" s="34"/>
      <c r="MR347" s="34"/>
      <c r="MS347" s="34"/>
      <c r="MT347" s="34"/>
      <c r="MU347" s="34"/>
      <c r="MV347" s="34"/>
      <c r="MW347" s="34"/>
      <c r="MX347" s="34"/>
      <c r="MY347" s="34"/>
      <c r="MZ347" s="34"/>
      <c r="NA347" s="34"/>
      <c r="NB347" s="34"/>
      <c r="NC347" s="34"/>
      <c r="ND347" s="34"/>
      <c r="NE347" s="34"/>
      <c r="NF347" s="34"/>
      <c r="NG347" s="34"/>
      <c r="NH347" s="34"/>
      <c r="NI347" s="34"/>
      <c r="NJ347" s="34"/>
      <c r="NK347" s="34"/>
      <c r="NL347" s="34"/>
      <c r="NM347" s="34"/>
      <c r="NN347" s="34"/>
      <c r="NO347" s="34"/>
      <c r="NP347" s="34"/>
      <c r="NQ347" s="34"/>
      <c r="NR347" s="34"/>
      <c r="NS347" s="34"/>
      <c r="NT347" s="34"/>
      <c r="NU347" s="34"/>
      <c r="NV347" s="34"/>
      <c r="NW347" s="34"/>
      <c r="NX347" s="34"/>
      <c r="NY347" s="34"/>
      <c r="NZ347" s="34"/>
      <c r="OA347" s="34"/>
      <c r="OB347" s="34"/>
      <c r="OC347" s="34"/>
      <c r="OD347" s="34"/>
      <c r="OE347" s="34"/>
      <c r="OF347" s="34"/>
      <c r="OG347" s="34"/>
    </row>
    <row r="348" spans="1:397" s="35" customFormat="1">
      <c r="A348" s="36" t="s">
        <v>87</v>
      </c>
      <c r="B348" s="37" t="s">
        <v>157</v>
      </c>
      <c r="C348" s="27">
        <v>43296</v>
      </c>
      <c r="D348" s="28">
        <v>4.3600000000000003E-5</v>
      </c>
      <c r="E348" s="27">
        <v>1904.17</v>
      </c>
      <c r="F348" s="63">
        <v>39446.9856</v>
      </c>
      <c r="G348" s="64">
        <v>41351.155599999998</v>
      </c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  <c r="FZ348" s="34"/>
      <c r="GA348" s="34"/>
      <c r="GB348" s="34"/>
      <c r="GC348" s="34"/>
      <c r="GD348" s="34"/>
      <c r="GE348" s="34"/>
      <c r="GF348" s="34"/>
      <c r="GG348" s="34"/>
      <c r="GH348" s="34"/>
      <c r="GI348" s="34"/>
      <c r="GJ348" s="34"/>
      <c r="GK348" s="34"/>
      <c r="GL348" s="34"/>
      <c r="GM348" s="34"/>
      <c r="GN348" s="34"/>
      <c r="GO348" s="34"/>
      <c r="GP348" s="34"/>
      <c r="GQ348" s="34"/>
      <c r="GR348" s="34"/>
      <c r="GS348" s="34"/>
      <c r="GT348" s="34"/>
      <c r="GU348" s="34"/>
      <c r="GV348" s="34"/>
      <c r="GW348" s="34"/>
      <c r="GX348" s="34"/>
      <c r="GY348" s="34"/>
      <c r="GZ348" s="34"/>
      <c r="HA348" s="34"/>
      <c r="HB348" s="34"/>
      <c r="HC348" s="34"/>
      <c r="HD348" s="34"/>
      <c r="HE348" s="34"/>
      <c r="HF348" s="34"/>
      <c r="HG348" s="34"/>
      <c r="HH348" s="34"/>
      <c r="HI348" s="34"/>
      <c r="HJ348" s="34"/>
      <c r="HK348" s="34"/>
      <c r="HL348" s="34"/>
      <c r="HM348" s="34"/>
      <c r="HN348" s="34"/>
      <c r="HO348" s="34"/>
      <c r="HP348" s="34"/>
      <c r="HQ348" s="34"/>
      <c r="HR348" s="34"/>
      <c r="HS348" s="34"/>
      <c r="HT348" s="34"/>
      <c r="HU348" s="34"/>
      <c r="HV348" s="34"/>
      <c r="HW348" s="34"/>
      <c r="HX348" s="34"/>
      <c r="HY348" s="34"/>
      <c r="HZ348" s="34"/>
      <c r="IA348" s="34"/>
      <c r="IB348" s="34"/>
      <c r="IC348" s="34"/>
      <c r="ID348" s="34"/>
      <c r="IE348" s="34"/>
      <c r="IF348" s="34"/>
      <c r="IG348" s="34"/>
      <c r="IH348" s="34"/>
      <c r="II348" s="34"/>
      <c r="IJ348" s="34"/>
      <c r="IK348" s="34"/>
      <c r="IL348" s="34"/>
      <c r="IM348" s="34"/>
      <c r="IN348" s="34"/>
      <c r="IO348" s="34"/>
      <c r="IP348" s="34"/>
      <c r="IQ348" s="34"/>
      <c r="IR348" s="34"/>
      <c r="IS348" s="34"/>
      <c r="IT348" s="34"/>
      <c r="IU348" s="34"/>
      <c r="IV348" s="34"/>
      <c r="IW348" s="34"/>
      <c r="IX348" s="34"/>
      <c r="IY348" s="34"/>
      <c r="IZ348" s="34"/>
      <c r="JA348" s="34"/>
      <c r="JB348" s="34"/>
      <c r="JC348" s="34"/>
      <c r="JD348" s="34"/>
      <c r="JE348" s="34"/>
      <c r="JF348" s="34"/>
      <c r="JG348" s="34"/>
      <c r="JH348" s="34"/>
      <c r="JI348" s="34"/>
      <c r="JJ348" s="34"/>
      <c r="JK348" s="34"/>
      <c r="JL348" s="34"/>
      <c r="JM348" s="34"/>
      <c r="JN348" s="34"/>
      <c r="JO348" s="34"/>
      <c r="JP348" s="34"/>
      <c r="JQ348" s="34"/>
      <c r="JR348" s="34"/>
      <c r="JS348" s="34"/>
      <c r="JT348" s="34"/>
      <c r="JU348" s="34"/>
      <c r="JV348" s="34"/>
      <c r="JW348" s="34"/>
      <c r="JX348" s="34"/>
      <c r="JY348" s="34"/>
      <c r="JZ348" s="34"/>
      <c r="KA348" s="34"/>
      <c r="KB348" s="34"/>
      <c r="KC348" s="34"/>
      <c r="KD348" s="34"/>
      <c r="KE348" s="34"/>
      <c r="KF348" s="34"/>
      <c r="KG348" s="34"/>
      <c r="KH348" s="34"/>
      <c r="KI348" s="34"/>
      <c r="KJ348" s="34"/>
      <c r="KK348" s="34"/>
      <c r="KL348" s="34"/>
      <c r="KM348" s="34"/>
      <c r="KN348" s="34"/>
      <c r="KO348" s="34"/>
      <c r="KP348" s="34"/>
      <c r="KQ348" s="34"/>
      <c r="KR348" s="34"/>
      <c r="KS348" s="34"/>
      <c r="KT348" s="34"/>
      <c r="KU348" s="34"/>
      <c r="KV348" s="34"/>
      <c r="KW348" s="34"/>
      <c r="KX348" s="34"/>
      <c r="KY348" s="34"/>
      <c r="KZ348" s="34"/>
      <c r="LA348" s="34"/>
      <c r="LB348" s="34"/>
      <c r="LC348" s="34"/>
      <c r="LD348" s="34"/>
      <c r="LE348" s="34"/>
      <c r="LF348" s="34"/>
      <c r="LG348" s="34"/>
      <c r="LH348" s="34"/>
      <c r="LI348" s="34"/>
      <c r="LJ348" s="34"/>
      <c r="LK348" s="34"/>
      <c r="LL348" s="34"/>
      <c r="LM348" s="34"/>
      <c r="LN348" s="34"/>
      <c r="LO348" s="34"/>
      <c r="LP348" s="34"/>
      <c r="LQ348" s="34"/>
      <c r="LR348" s="34"/>
      <c r="LS348" s="34"/>
      <c r="LT348" s="34"/>
      <c r="LU348" s="34"/>
      <c r="LV348" s="34"/>
      <c r="LW348" s="34"/>
      <c r="LX348" s="34"/>
      <c r="LY348" s="34"/>
      <c r="LZ348" s="34"/>
      <c r="MA348" s="34"/>
      <c r="MB348" s="34"/>
      <c r="MC348" s="34"/>
      <c r="MD348" s="34"/>
      <c r="ME348" s="34"/>
      <c r="MF348" s="34"/>
      <c r="MG348" s="34"/>
      <c r="MH348" s="34"/>
      <c r="MI348" s="34"/>
      <c r="MJ348" s="34"/>
      <c r="MK348" s="34"/>
      <c r="ML348" s="34"/>
      <c r="MM348" s="34"/>
      <c r="MN348" s="34"/>
      <c r="MO348" s="34"/>
      <c r="MP348" s="34"/>
      <c r="MQ348" s="34"/>
      <c r="MR348" s="34"/>
      <c r="MS348" s="34"/>
      <c r="MT348" s="34"/>
      <c r="MU348" s="34"/>
      <c r="MV348" s="34"/>
      <c r="MW348" s="34"/>
      <c r="MX348" s="34"/>
      <c r="MY348" s="34"/>
      <c r="MZ348" s="34"/>
      <c r="NA348" s="34"/>
      <c r="NB348" s="34"/>
      <c r="NC348" s="34"/>
      <c r="ND348" s="34"/>
      <c r="NE348" s="34"/>
      <c r="NF348" s="34"/>
      <c r="NG348" s="34"/>
      <c r="NH348" s="34"/>
      <c r="NI348" s="34"/>
      <c r="NJ348" s="34"/>
      <c r="NK348" s="34"/>
      <c r="NL348" s="34"/>
      <c r="NM348" s="34"/>
      <c r="NN348" s="34"/>
      <c r="NO348" s="34"/>
      <c r="NP348" s="34"/>
      <c r="NQ348" s="34"/>
      <c r="NR348" s="34"/>
      <c r="NS348" s="34"/>
      <c r="NT348" s="34"/>
      <c r="NU348" s="34"/>
      <c r="NV348" s="34"/>
      <c r="NW348" s="34"/>
      <c r="NX348" s="34"/>
      <c r="NY348" s="34"/>
      <c r="NZ348" s="34"/>
      <c r="OA348" s="34"/>
      <c r="OB348" s="34"/>
      <c r="OC348" s="34"/>
      <c r="OD348" s="34"/>
      <c r="OE348" s="34"/>
      <c r="OF348" s="34"/>
      <c r="OG348" s="34"/>
    </row>
    <row r="349" spans="1:397" s="35" customFormat="1">
      <c r="A349" s="36" t="s">
        <v>107</v>
      </c>
      <c r="B349" s="37" t="s">
        <v>158</v>
      </c>
      <c r="C349" s="27">
        <v>0</v>
      </c>
      <c r="D349" s="28">
        <v>0</v>
      </c>
      <c r="E349" s="27">
        <v>914.97</v>
      </c>
      <c r="F349" s="63">
        <v>0</v>
      </c>
      <c r="G349" s="64">
        <v>914.97</v>
      </c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  <c r="FZ349" s="34"/>
      <c r="GA349" s="34"/>
      <c r="GB349" s="34"/>
      <c r="GC349" s="34"/>
      <c r="GD349" s="34"/>
      <c r="GE349" s="34"/>
      <c r="GF349" s="34"/>
      <c r="GG349" s="34"/>
      <c r="GH349" s="34"/>
      <c r="GI349" s="34"/>
      <c r="GJ349" s="34"/>
      <c r="GK349" s="34"/>
      <c r="GL349" s="34"/>
      <c r="GM349" s="34"/>
      <c r="GN349" s="34"/>
      <c r="GO349" s="34"/>
      <c r="GP349" s="34"/>
      <c r="GQ349" s="34"/>
      <c r="GR349" s="34"/>
      <c r="GS349" s="34"/>
      <c r="GT349" s="34"/>
      <c r="GU349" s="34"/>
      <c r="GV349" s="34"/>
      <c r="GW349" s="34"/>
      <c r="GX349" s="34"/>
      <c r="GY349" s="34"/>
      <c r="GZ349" s="34"/>
      <c r="HA349" s="34"/>
      <c r="HB349" s="34"/>
      <c r="HC349" s="34"/>
      <c r="HD349" s="34"/>
      <c r="HE349" s="34"/>
      <c r="HF349" s="34"/>
      <c r="HG349" s="34"/>
      <c r="HH349" s="34"/>
      <c r="HI349" s="34"/>
      <c r="HJ349" s="34"/>
      <c r="HK349" s="34"/>
      <c r="HL349" s="34"/>
      <c r="HM349" s="34"/>
      <c r="HN349" s="34"/>
      <c r="HO349" s="34"/>
      <c r="HP349" s="34"/>
      <c r="HQ349" s="34"/>
      <c r="HR349" s="34"/>
      <c r="HS349" s="34"/>
      <c r="HT349" s="34"/>
      <c r="HU349" s="34"/>
      <c r="HV349" s="34"/>
      <c r="HW349" s="34"/>
      <c r="HX349" s="34"/>
      <c r="HY349" s="34"/>
      <c r="HZ349" s="34"/>
      <c r="IA349" s="34"/>
      <c r="IB349" s="34"/>
      <c r="IC349" s="34"/>
      <c r="ID349" s="34"/>
      <c r="IE349" s="34"/>
      <c r="IF349" s="34"/>
      <c r="IG349" s="34"/>
      <c r="IH349" s="34"/>
      <c r="II349" s="34"/>
      <c r="IJ349" s="34"/>
      <c r="IK349" s="34"/>
      <c r="IL349" s="34"/>
      <c r="IM349" s="34"/>
      <c r="IN349" s="34"/>
      <c r="IO349" s="34"/>
      <c r="IP349" s="34"/>
      <c r="IQ349" s="34"/>
      <c r="IR349" s="34"/>
      <c r="IS349" s="34"/>
      <c r="IT349" s="34"/>
      <c r="IU349" s="34"/>
      <c r="IV349" s="34"/>
      <c r="IW349" s="34"/>
      <c r="IX349" s="34"/>
      <c r="IY349" s="34"/>
      <c r="IZ349" s="34"/>
      <c r="JA349" s="34"/>
      <c r="JB349" s="34"/>
      <c r="JC349" s="34"/>
      <c r="JD349" s="34"/>
      <c r="JE349" s="34"/>
      <c r="JF349" s="34"/>
      <c r="JG349" s="34"/>
      <c r="JH349" s="34"/>
      <c r="JI349" s="34"/>
      <c r="JJ349" s="34"/>
      <c r="JK349" s="34"/>
      <c r="JL349" s="34"/>
      <c r="JM349" s="34"/>
      <c r="JN349" s="34"/>
      <c r="JO349" s="34"/>
      <c r="JP349" s="34"/>
      <c r="JQ349" s="34"/>
      <c r="JR349" s="34"/>
      <c r="JS349" s="34"/>
      <c r="JT349" s="34"/>
      <c r="JU349" s="34"/>
      <c r="JV349" s="34"/>
      <c r="JW349" s="34"/>
      <c r="JX349" s="34"/>
      <c r="JY349" s="34"/>
      <c r="JZ349" s="34"/>
      <c r="KA349" s="34"/>
      <c r="KB349" s="34"/>
      <c r="KC349" s="34"/>
      <c r="KD349" s="34"/>
      <c r="KE349" s="34"/>
      <c r="KF349" s="34"/>
      <c r="KG349" s="34"/>
      <c r="KH349" s="34"/>
      <c r="KI349" s="34"/>
      <c r="KJ349" s="34"/>
      <c r="KK349" s="34"/>
      <c r="KL349" s="34"/>
      <c r="KM349" s="34"/>
      <c r="KN349" s="34"/>
      <c r="KO349" s="34"/>
      <c r="KP349" s="34"/>
      <c r="KQ349" s="34"/>
      <c r="KR349" s="34"/>
      <c r="KS349" s="34"/>
      <c r="KT349" s="34"/>
      <c r="KU349" s="34"/>
      <c r="KV349" s="34"/>
      <c r="KW349" s="34"/>
      <c r="KX349" s="34"/>
      <c r="KY349" s="34"/>
      <c r="KZ349" s="34"/>
      <c r="LA349" s="34"/>
      <c r="LB349" s="34"/>
      <c r="LC349" s="34"/>
      <c r="LD349" s="34"/>
      <c r="LE349" s="34"/>
      <c r="LF349" s="34"/>
      <c r="LG349" s="34"/>
      <c r="LH349" s="34"/>
      <c r="LI349" s="34"/>
      <c r="LJ349" s="34"/>
      <c r="LK349" s="34"/>
      <c r="LL349" s="34"/>
      <c r="LM349" s="34"/>
      <c r="LN349" s="34"/>
      <c r="LO349" s="34"/>
      <c r="LP349" s="34"/>
      <c r="LQ349" s="34"/>
      <c r="LR349" s="34"/>
      <c r="LS349" s="34"/>
      <c r="LT349" s="34"/>
      <c r="LU349" s="34"/>
      <c r="LV349" s="34"/>
      <c r="LW349" s="34"/>
      <c r="LX349" s="34"/>
      <c r="LY349" s="34"/>
      <c r="LZ349" s="34"/>
      <c r="MA349" s="34"/>
      <c r="MB349" s="34"/>
      <c r="MC349" s="34"/>
      <c r="MD349" s="34"/>
      <c r="ME349" s="34"/>
      <c r="MF349" s="34"/>
      <c r="MG349" s="34"/>
      <c r="MH349" s="34"/>
      <c r="MI349" s="34"/>
      <c r="MJ349" s="34"/>
      <c r="MK349" s="34"/>
      <c r="ML349" s="34"/>
      <c r="MM349" s="34"/>
      <c r="MN349" s="34"/>
      <c r="MO349" s="34"/>
      <c r="MP349" s="34"/>
      <c r="MQ349" s="34"/>
      <c r="MR349" s="34"/>
      <c r="MS349" s="34"/>
      <c r="MT349" s="34"/>
      <c r="MU349" s="34"/>
      <c r="MV349" s="34"/>
      <c r="MW349" s="34"/>
      <c r="MX349" s="34"/>
      <c r="MY349" s="34"/>
      <c r="MZ349" s="34"/>
      <c r="NA349" s="34"/>
      <c r="NB349" s="34"/>
      <c r="NC349" s="34"/>
      <c r="ND349" s="34"/>
      <c r="NE349" s="34"/>
      <c r="NF349" s="34"/>
      <c r="NG349" s="34"/>
      <c r="NH349" s="34"/>
      <c r="NI349" s="34"/>
      <c r="NJ349" s="34"/>
      <c r="NK349" s="34"/>
      <c r="NL349" s="34"/>
      <c r="NM349" s="34"/>
      <c r="NN349" s="34"/>
      <c r="NO349" s="34"/>
      <c r="NP349" s="34"/>
      <c r="NQ349" s="34"/>
      <c r="NR349" s="34"/>
      <c r="NS349" s="34"/>
      <c r="NT349" s="34"/>
      <c r="NU349" s="34"/>
      <c r="NV349" s="34"/>
      <c r="NW349" s="34"/>
      <c r="NX349" s="34"/>
      <c r="NY349" s="34"/>
      <c r="NZ349" s="34"/>
      <c r="OA349" s="34"/>
      <c r="OB349" s="34"/>
      <c r="OC349" s="34"/>
      <c r="OD349" s="34"/>
      <c r="OE349" s="34"/>
      <c r="OF349" s="34"/>
      <c r="OG349" s="34"/>
    </row>
    <row r="350" spans="1:397" s="35" customFormat="1">
      <c r="A350" s="36" t="s">
        <v>88</v>
      </c>
      <c r="B350" s="37" t="s">
        <v>159</v>
      </c>
      <c r="C350" s="27">
        <v>21108</v>
      </c>
      <c r="D350" s="28">
        <v>2.1299999999999999E-5</v>
      </c>
      <c r="E350" s="27">
        <v>5331</v>
      </c>
      <c r="F350" s="63">
        <v>19231.498800000001</v>
      </c>
      <c r="G350" s="64">
        <v>24562.498800000001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  <c r="FZ350" s="34"/>
      <c r="GA350" s="34"/>
      <c r="GB350" s="34"/>
      <c r="GC350" s="34"/>
      <c r="GD350" s="34"/>
      <c r="GE350" s="34"/>
      <c r="GF350" s="34"/>
      <c r="GG350" s="34"/>
      <c r="GH350" s="34"/>
      <c r="GI350" s="34"/>
      <c r="GJ350" s="34"/>
      <c r="GK350" s="34"/>
      <c r="GL350" s="34"/>
      <c r="GM350" s="34"/>
      <c r="GN350" s="34"/>
      <c r="GO350" s="34"/>
      <c r="GP350" s="34"/>
      <c r="GQ350" s="34"/>
      <c r="GR350" s="34"/>
      <c r="GS350" s="34"/>
      <c r="GT350" s="34"/>
      <c r="GU350" s="34"/>
      <c r="GV350" s="34"/>
      <c r="GW350" s="34"/>
      <c r="GX350" s="34"/>
      <c r="GY350" s="34"/>
      <c r="GZ350" s="34"/>
      <c r="HA350" s="34"/>
      <c r="HB350" s="34"/>
      <c r="HC350" s="34"/>
      <c r="HD350" s="34"/>
      <c r="HE350" s="34"/>
      <c r="HF350" s="34"/>
      <c r="HG350" s="34"/>
      <c r="HH350" s="34"/>
      <c r="HI350" s="34"/>
      <c r="HJ350" s="34"/>
      <c r="HK350" s="34"/>
      <c r="HL350" s="34"/>
      <c r="HM350" s="34"/>
      <c r="HN350" s="34"/>
      <c r="HO350" s="34"/>
      <c r="HP350" s="34"/>
      <c r="HQ350" s="34"/>
      <c r="HR350" s="34"/>
      <c r="HS350" s="34"/>
      <c r="HT350" s="34"/>
      <c r="HU350" s="34"/>
      <c r="HV350" s="34"/>
      <c r="HW350" s="34"/>
      <c r="HX350" s="34"/>
      <c r="HY350" s="34"/>
      <c r="HZ350" s="34"/>
      <c r="IA350" s="34"/>
      <c r="IB350" s="34"/>
      <c r="IC350" s="34"/>
      <c r="ID350" s="34"/>
      <c r="IE350" s="34"/>
      <c r="IF350" s="34"/>
      <c r="IG350" s="34"/>
      <c r="IH350" s="34"/>
      <c r="II350" s="34"/>
      <c r="IJ350" s="34"/>
      <c r="IK350" s="34"/>
      <c r="IL350" s="34"/>
      <c r="IM350" s="34"/>
      <c r="IN350" s="34"/>
      <c r="IO350" s="34"/>
      <c r="IP350" s="34"/>
      <c r="IQ350" s="34"/>
      <c r="IR350" s="34"/>
      <c r="IS350" s="34"/>
      <c r="IT350" s="34"/>
      <c r="IU350" s="34"/>
      <c r="IV350" s="34"/>
      <c r="IW350" s="34"/>
      <c r="IX350" s="34"/>
      <c r="IY350" s="34"/>
      <c r="IZ350" s="34"/>
      <c r="JA350" s="34"/>
      <c r="JB350" s="34"/>
      <c r="JC350" s="34"/>
      <c r="JD350" s="34"/>
      <c r="JE350" s="34"/>
      <c r="JF350" s="34"/>
      <c r="JG350" s="34"/>
      <c r="JH350" s="34"/>
      <c r="JI350" s="34"/>
      <c r="JJ350" s="34"/>
      <c r="JK350" s="34"/>
      <c r="JL350" s="34"/>
      <c r="JM350" s="34"/>
      <c r="JN350" s="34"/>
      <c r="JO350" s="34"/>
      <c r="JP350" s="34"/>
      <c r="JQ350" s="34"/>
      <c r="JR350" s="34"/>
      <c r="JS350" s="34"/>
      <c r="JT350" s="34"/>
      <c r="JU350" s="34"/>
      <c r="JV350" s="34"/>
      <c r="JW350" s="34"/>
      <c r="JX350" s="34"/>
      <c r="JY350" s="34"/>
      <c r="JZ350" s="34"/>
      <c r="KA350" s="34"/>
      <c r="KB350" s="34"/>
      <c r="KC350" s="34"/>
      <c r="KD350" s="34"/>
      <c r="KE350" s="34"/>
      <c r="KF350" s="34"/>
      <c r="KG350" s="34"/>
      <c r="KH350" s="34"/>
      <c r="KI350" s="34"/>
      <c r="KJ350" s="34"/>
      <c r="KK350" s="34"/>
      <c r="KL350" s="34"/>
      <c r="KM350" s="34"/>
      <c r="KN350" s="34"/>
      <c r="KO350" s="34"/>
      <c r="KP350" s="34"/>
      <c r="KQ350" s="34"/>
      <c r="KR350" s="34"/>
      <c r="KS350" s="34"/>
      <c r="KT350" s="34"/>
      <c r="KU350" s="34"/>
      <c r="KV350" s="34"/>
      <c r="KW350" s="34"/>
      <c r="KX350" s="34"/>
      <c r="KY350" s="34"/>
      <c r="KZ350" s="34"/>
      <c r="LA350" s="34"/>
      <c r="LB350" s="34"/>
      <c r="LC350" s="34"/>
      <c r="LD350" s="34"/>
      <c r="LE350" s="34"/>
      <c r="LF350" s="34"/>
      <c r="LG350" s="34"/>
      <c r="LH350" s="34"/>
      <c r="LI350" s="34"/>
      <c r="LJ350" s="34"/>
      <c r="LK350" s="34"/>
      <c r="LL350" s="34"/>
      <c r="LM350" s="34"/>
      <c r="LN350" s="34"/>
      <c r="LO350" s="34"/>
      <c r="LP350" s="34"/>
      <c r="LQ350" s="34"/>
      <c r="LR350" s="34"/>
      <c r="LS350" s="34"/>
      <c r="LT350" s="34"/>
      <c r="LU350" s="34"/>
      <c r="LV350" s="34"/>
      <c r="LW350" s="34"/>
      <c r="LX350" s="34"/>
      <c r="LY350" s="34"/>
      <c r="LZ350" s="34"/>
      <c r="MA350" s="34"/>
      <c r="MB350" s="34"/>
      <c r="MC350" s="34"/>
      <c r="MD350" s="34"/>
      <c r="ME350" s="34"/>
      <c r="MF350" s="34"/>
      <c r="MG350" s="34"/>
      <c r="MH350" s="34"/>
      <c r="MI350" s="34"/>
      <c r="MJ350" s="34"/>
      <c r="MK350" s="34"/>
      <c r="ML350" s="34"/>
      <c r="MM350" s="34"/>
      <c r="MN350" s="34"/>
      <c r="MO350" s="34"/>
      <c r="MP350" s="34"/>
      <c r="MQ350" s="34"/>
      <c r="MR350" s="34"/>
      <c r="MS350" s="34"/>
      <c r="MT350" s="34"/>
      <c r="MU350" s="34"/>
      <c r="MV350" s="34"/>
      <c r="MW350" s="34"/>
      <c r="MX350" s="34"/>
      <c r="MY350" s="34"/>
      <c r="MZ350" s="34"/>
      <c r="NA350" s="34"/>
      <c r="NB350" s="34"/>
      <c r="NC350" s="34"/>
      <c r="ND350" s="34"/>
      <c r="NE350" s="34"/>
      <c r="NF350" s="34"/>
      <c r="NG350" s="34"/>
      <c r="NH350" s="34"/>
      <c r="NI350" s="34"/>
      <c r="NJ350" s="34"/>
      <c r="NK350" s="34"/>
      <c r="NL350" s="34"/>
      <c r="NM350" s="34"/>
      <c r="NN350" s="34"/>
      <c r="NO350" s="34"/>
      <c r="NP350" s="34"/>
      <c r="NQ350" s="34"/>
      <c r="NR350" s="34"/>
      <c r="NS350" s="34"/>
      <c r="NT350" s="34"/>
      <c r="NU350" s="34"/>
      <c r="NV350" s="34"/>
      <c r="NW350" s="34"/>
      <c r="NX350" s="34"/>
      <c r="NY350" s="34"/>
      <c r="NZ350" s="34"/>
      <c r="OA350" s="34"/>
      <c r="OB350" s="34"/>
      <c r="OC350" s="34"/>
      <c r="OD350" s="34"/>
      <c r="OE350" s="34"/>
      <c r="OF350" s="34"/>
      <c r="OG350" s="34"/>
    </row>
    <row r="351" spans="1:397" s="35" customFormat="1">
      <c r="A351" s="36" t="s">
        <v>89</v>
      </c>
      <c r="B351" s="37" t="s">
        <v>160</v>
      </c>
      <c r="C351" s="27">
        <v>27444</v>
      </c>
      <c r="D351" s="28">
        <v>2.7699999999999999E-5</v>
      </c>
      <c r="E351" s="27">
        <v>2994.6</v>
      </c>
      <c r="F351" s="63">
        <v>25004.2284</v>
      </c>
      <c r="G351" s="64">
        <v>27998.828399999999</v>
      </c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  <c r="FZ351" s="34"/>
      <c r="GA351" s="34"/>
      <c r="GB351" s="34"/>
      <c r="GC351" s="34"/>
      <c r="GD351" s="34"/>
      <c r="GE351" s="34"/>
      <c r="GF351" s="34"/>
      <c r="GG351" s="34"/>
      <c r="GH351" s="34"/>
      <c r="GI351" s="34"/>
      <c r="GJ351" s="34"/>
      <c r="GK351" s="34"/>
      <c r="GL351" s="34"/>
      <c r="GM351" s="34"/>
      <c r="GN351" s="34"/>
      <c r="GO351" s="34"/>
      <c r="GP351" s="34"/>
      <c r="GQ351" s="34"/>
      <c r="GR351" s="34"/>
      <c r="GS351" s="34"/>
      <c r="GT351" s="34"/>
      <c r="GU351" s="34"/>
      <c r="GV351" s="34"/>
      <c r="GW351" s="34"/>
      <c r="GX351" s="34"/>
      <c r="GY351" s="34"/>
      <c r="GZ351" s="34"/>
      <c r="HA351" s="34"/>
      <c r="HB351" s="34"/>
      <c r="HC351" s="34"/>
      <c r="HD351" s="34"/>
      <c r="HE351" s="34"/>
      <c r="HF351" s="34"/>
      <c r="HG351" s="34"/>
      <c r="HH351" s="34"/>
      <c r="HI351" s="34"/>
      <c r="HJ351" s="34"/>
      <c r="HK351" s="34"/>
      <c r="HL351" s="34"/>
      <c r="HM351" s="34"/>
      <c r="HN351" s="34"/>
      <c r="HO351" s="34"/>
      <c r="HP351" s="34"/>
      <c r="HQ351" s="34"/>
      <c r="HR351" s="34"/>
      <c r="HS351" s="34"/>
      <c r="HT351" s="34"/>
      <c r="HU351" s="34"/>
      <c r="HV351" s="34"/>
      <c r="HW351" s="34"/>
      <c r="HX351" s="34"/>
      <c r="HY351" s="34"/>
      <c r="HZ351" s="34"/>
      <c r="IA351" s="34"/>
      <c r="IB351" s="34"/>
      <c r="IC351" s="34"/>
      <c r="ID351" s="34"/>
      <c r="IE351" s="34"/>
      <c r="IF351" s="34"/>
      <c r="IG351" s="34"/>
      <c r="IH351" s="34"/>
      <c r="II351" s="34"/>
      <c r="IJ351" s="34"/>
      <c r="IK351" s="34"/>
      <c r="IL351" s="34"/>
      <c r="IM351" s="34"/>
      <c r="IN351" s="34"/>
      <c r="IO351" s="34"/>
      <c r="IP351" s="34"/>
      <c r="IQ351" s="34"/>
      <c r="IR351" s="34"/>
      <c r="IS351" s="34"/>
      <c r="IT351" s="34"/>
      <c r="IU351" s="34"/>
      <c r="IV351" s="34"/>
      <c r="IW351" s="34"/>
      <c r="IX351" s="34"/>
      <c r="IY351" s="34"/>
      <c r="IZ351" s="34"/>
      <c r="JA351" s="34"/>
      <c r="JB351" s="34"/>
      <c r="JC351" s="34"/>
      <c r="JD351" s="34"/>
      <c r="JE351" s="34"/>
      <c r="JF351" s="34"/>
      <c r="JG351" s="34"/>
      <c r="JH351" s="34"/>
      <c r="JI351" s="34"/>
      <c r="JJ351" s="34"/>
      <c r="JK351" s="34"/>
      <c r="JL351" s="34"/>
      <c r="JM351" s="34"/>
      <c r="JN351" s="34"/>
      <c r="JO351" s="34"/>
      <c r="JP351" s="34"/>
      <c r="JQ351" s="34"/>
      <c r="JR351" s="34"/>
      <c r="JS351" s="34"/>
      <c r="JT351" s="34"/>
      <c r="JU351" s="34"/>
      <c r="JV351" s="34"/>
      <c r="JW351" s="34"/>
      <c r="JX351" s="34"/>
      <c r="JY351" s="34"/>
      <c r="JZ351" s="34"/>
      <c r="KA351" s="34"/>
      <c r="KB351" s="34"/>
      <c r="KC351" s="34"/>
      <c r="KD351" s="34"/>
      <c r="KE351" s="34"/>
      <c r="KF351" s="34"/>
      <c r="KG351" s="34"/>
      <c r="KH351" s="34"/>
      <c r="KI351" s="34"/>
      <c r="KJ351" s="34"/>
      <c r="KK351" s="34"/>
      <c r="KL351" s="34"/>
      <c r="KM351" s="34"/>
      <c r="KN351" s="34"/>
      <c r="KO351" s="34"/>
      <c r="KP351" s="34"/>
      <c r="KQ351" s="34"/>
      <c r="KR351" s="34"/>
      <c r="KS351" s="34"/>
      <c r="KT351" s="34"/>
      <c r="KU351" s="34"/>
      <c r="KV351" s="34"/>
      <c r="KW351" s="34"/>
      <c r="KX351" s="34"/>
      <c r="KY351" s="34"/>
      <c r="KZ351" s="34"/>
      <c r="LA351" s="34"/>
      <c r="LB351" s="34"/>
      <c r="LC351" s="34"/>
      <c r="LD351" s="34"/>
      <c r="LE351" s="34"/>
      <c r="LF351" s="34"/>
      <c r="LG351" s="34"/>
      <c r="LH351" s="34"/>
      <c r="LI351" s="34"/>
      <c r="LJ351" s="34"/>
      <c r="LK351" s="34"/>
      <c r="LL351" s="34"/>
      <c r="LM351" s="34"/>
      <c r="LN351" s="34"/>
      <c r="LO351" s="34"/>
      <c r="LP351" s="34"/>
      <c r="LQ351" s="34"/>
      <c r="LR351" s="34"/>
      <c r="LS351" s="34"/>
      <c r="LT351" s="34"/>
      <c r="LU351" s="34"/>
      <c r="LV351" s="34"/>
      <c r="LW351" s="34"/>
      <c r="LX351" s="34"/>
      <c r="LY351" s="34"/>
      <c r="LZ351" s="34"/>
      <c r="MA351" s="34"/>
      <c r="MB351" s="34"/>
      <c r="MC351" s="34"/>
      <c r="MD351" s="34"/>
      <c r="ME351" s="34"/>
      <c r="MF351" s="34"/>
      <c r="MG351" s="34"/>
      <c r="MH351" s="34"/>
      <c r="MI351" s="34"/>
      <c r="MJ351" s="34"/>
      <c r="MK351" s="34"/>
      <c r="ML351" s="34"/>
      <c r="MM351" s="34"/>
      <c r="MN351" s="34"/>
      <c r="MO351" s="34"/>
      <c r="MP351" s="34"/>
      <c r="MQ351" s="34"/>
      <c r="MR351" s="34"/>
      <c r="MS351" s="34"/>
      <c r="MT351" s="34"/>
      <c r="MU351" s="34"/>
      <c r="MV351" s="34"/>
      <c r="MW351" s="34"/>
      <c r="MX351" s="34"/>
      <c r="MY351" s="34"/>
      <c r="MZ351" s="34"/>
      <c r="NA351" s="34"/>
      <c r="NB351" s="34"/>
      <c r="NC351" s="34"/>
      <c r="ND351" s="34"/>
      <c r="NE351" s="34"/>
      <c r="NF351" s="34"/>
      <c r="NG351" s="34"/>
      <c r="NH351" s="34"/>
      <c r="NI351" s="34"/>
      <c r="NJ351" s="34"/>
      <c r="NK351" s="34"/>
      <c r="NL351" s="34"/>
      <c r="NM351" s="34"/>
      <c r="NN351" s="34"/>
      <c r="NO351" s="34"/>
      <c r="NP351" s="34"/>
      <c r="NQ351" s="34"/>
      <c r="NR351" s="34"/>
      <c r="NS351" s="34"/>
      <c r="NT351" s="34"/>
      <c r="NU351" s="34"/>
      <c r="NV351" s="34"/>
      <c r="NW351" s="34"/>
      <c r="NX351" s="34"/>
      <c r="NY351" s="34"/>
      <c r="NZ351" s="34"/>
      <c r="OA351" s="34"/>
      <c r="OB351" s="34"/>
      <c r="OC351" s="34"/>
      <c r="OD351" s="34"/>
      <c r="OE351" s="34"/>
      <c r="OF351" s="34"/>
      <c r="OG351" s="34"/>
    </row>
    <row r="352" spans="1:397" s="35" customFormat="1">
      <c r="A352" s="36" t="s">
        <v>90</v>
      </c>
      <c r="B352" s="37" t="s">
        <v>454</v>
      </c>
      <c r="C352" s="27">
        <v>63358</v>
      </c>
      <c r="D352" s="28">
        <v>6.3800000000000006E-5</v>
      </c>
      <c r="E352" s="27">
        <v>4250.3899999999994</v>
      </c>
      <c r="F352" s="63">
        <v>57725.4738</v>
      </c>
      <c r="G352" s="64">
        <v>61975.863799999999</v>
      </c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  <c r="FZ352" s="34"/>
      <c r="GA352" s="34"/>
      <c r="GB352" s="34"/>
      <c r="GC352" s="34"/>
      <c r="GD352" s="34"/>
      <c r="GE352" s="34"/>
      <c r="GF352" s="34"/>
      <c r="GG352" s="34"/>
      <c r="GH352" s="34"/>
      <c r="GI352" s="34"/>
      <c r="GJ352" s="34"/>
      <c r="GK352" s="34"/>
      <c r="GL352" s="34"/>
      <c r="GM352" s="34"/>
      <c r="GN352" s="34"/>
      <c r="GO352" s="34"/>
      <c r="GP352" s="34"/>
      <c r="GQ352" s="34"/>
      <c r="GR352" s="34"/>
      <c r="GS352" s="34"/>
      <c r="GT352" s="34"/>
      <c r="GU352" s="34"/>
      <c r="GV352" s="34"/>
      <c r="GW352" s="34"/>
      <c r="GX352" s="34"/>
      <c r="GY352" s="34"/>
      <c r="GZ352" s="34"/>
      <c r="HA352" s="34"/>
      <c r="HB352" s="34"/>
      <c r="HC352" s="34"/>
      <c r="HD352" s="34"/>
      <c r="HE352" s="34"/>
      <c r="HF352" s="34"/>
      <c r="HG352" s="34"/>
      <c r="HH352" s="34"/>
      <c r="HI352" s="34"/>
      <c r="HJ352" s="34"/>
      <c r="HK352" s="34"/>
      <c r="HL352" s="34"/>
      <c r="HM352" s="34"/>
      <c r="HN352" s="34"/>
      <c r="HO352" s="34"/>
      <c r="HP352" s="34"/>
      <c r="HQ352" s="34"/>
      <c r="HR352" s="34"/>
      <c r="HS352" s="34"/>
      <c r="HT352" s="34"/>
      <c r="HU352" s="34"/>
      <c r="HV352" s="34"/>
      <c r="HW352" s="34"/>
      <c r="HX352" s="34"/>
      <c r="HY352" s="34"/>
      <c r="HZ352" s="34"/>
      <c r="IA352" s="34"/>
      <c r="IB352" s="34"/>
      <c r="IC352" s="34"/>
      <c r="ID352" s="34"/>
      <c r="IE352" s="34"/>
      <c r="IF352" s="34"/>
      <c r="IG352" s="34"/>
      <c r="IH352" s="34"/>
      <c r="II352" s="34"/>
      <c r="IJ352" s="34"/>
      <c r="IK352" s="34"/>
      <c r="IL352" s="34"/>
      <c r="IM352" s="34"/>
      <c r="IN352" s="34"/>
      <c r="IO352" s="34"/>
      <c r="IP352" s="34"/>
      <c r="IQ352" s="34"/>
      <c r="IR352" s="34"/>
      <c r="IS352" s="34"/>
      <c r="IT352" s="34"/>
      <c r="IU352" s="34"/>
      <c r="IV352" s="34"/>
      <c r="IW352" s="34"/>
      <c r="IX352" s="34"/>
      <c r="IY352" s="34"/>
      <c r="IZ352" s="34"/>
      <c r="JA352" s="34"/>
      <c r="JB352" s="34"/>
      <c r="JC352" s="34"/>
      <c r="JD352" s="34"/>
      <c r="JE352" s="34"/>
      <c r="JF352" s="34"/>
      <c r="JG352" s="34"/>
      <c r="JH352" s="34"/>
      <c r="JI352" s="34"/>
      <c r="JJ352" s="34"/>
      <c r="JK352" s="34"/>
      <c r="JL352" s="34"/>
      <c r="JM352" s="34"/>
      <c r="JN352" s="34"/>
      <c r="JO352" s="34"/>
      <c r="JP352" s="34"/>
      <c r="JQ352" s="34"/>
      <c r="JR352" s="34"/>
      <c r="JS352" s="34"/>
      <c r="JT352" s="34"/>
      <c r="JU352" s="34"/>
      <c r="JV352" s="34"/>
      <c r="JW352" s="34"/>
      <c r="JX352" s="34"/>
      <c r="JY352" s="34"/>
      <c r="JZ352" s="34"/>
      <c r="KA352" s="34"/>
      <c r="KB352" s="34"/>
      <c r="KC352" s="34"/>
      <c r="KD352" s="34"/>
      <c r="KE352" s="34"/>
      <c r="KF352" s="34"/>
      <c r="KG352" s="34"/>
      <c r="KH352" s="34"/>
      <c r="KI352" s="34"/>
      <c r="KJ352" s="34"/>
      <c r="KK352" s="34"/>
      <c r="KL352" s="34"/>
      <c r="KM352" s="34"/>
      <c r="KN352" s="34"/>
      <c r="KO352" s="34"/>
      <c r="KP352" s="34"/>
      <c r="KQ352" s="34"/>
      <c r="KR352" s="34"/>
      <c r="KS352" s="34"/>
      <c r="KT352" s="34"/>
      <c r="KU352" s="34"/>
      <c r="KV352" s="34"/>
      <c r="KW352" s="34"/>
      <c r="KX352" s="34"/>
      <c r="KY352" s="34"/>
      <c r="KZ352" s="34"/>
      <c r="LA352" s="34"/>
      <c r="LB352" s="34"/>
      <c r="LC352" s="34"/>
      <c r="LD352" s="34"/>
      <c r="LE352" s="34"/>
      <c r="LF352" s="34"/>
      <c r="LG352" s="34"/>
      <c r="LH352" s="34"/>
      <c r="LI352" s="34"/>
      <c r="LJ352" s="34"/>
      <c r="LK352" s="34"/>
      <c r="LL352" s="34"/>
      <c r="LM352" s="34"/>
      <c r="LN352" s="34"/>
      <c r="LO352" s="34"/>
      <c r="LP352" s="34"/>
      <c r="LQ352" s="34"/>
      <c r="LR352" s="34"/>
      <c r="LS352" s="34"/>
      <c r="LT352" s="34"/>
      <c r="LU352" s="34"/>
      <c r="LV352" s="34"/>
      <c r="LW352" s="34"/>
      <c r="LX352" s="34"/>
      <c r="LY352" s="34"/>
      <c r="LZ352" s="34"/>
      <c r="MA352" s="34"/>
      <c r="MB352" s="34"/>
      <c r="MC352" s="34"/>
      <c r="MD352" s="34"/>
      <c r="ME352" s="34"/>
      <c r="MF352" s="34"/>
      <c r="MG352" s="34"/>
      <c r="MH352" s="34"/>
      <c r="MI352" s="34"/>
      <c r="MJ352" s="34"/>
      <c r="MK352" s="34"/>
      <c r="ML352" s="34"/>
      <c r="MM352" s="34"/>
      <c r="MN352" s="34"/>
      <c r="MO352" s="34"/>
      <c r="MP352" s="34"/>
      <c r="MQ352" s="34"/>
      <c r="MR352" s="34"/>
      <c r="MS352" s="34"/>
      <c r="MT352" s="34"/>
      <c r="MU352" s="34"/>
      <c r="MV352" s="34"/>
      <c r="MW352" s="34"/>
      <c r="MX352" s="34"/>
      <c r="MY352" s="34"/>
      <c r="MZ352" s="34"/>
      <c r="NA352" s="34"/>
      <c r="NB352" s="34"/>
      <c r="NC352" s="34"/>
      <c r="ND352" s="34"/>
      <c r="NE352" s="34"/>
      <c r="NF352" s="34"/>
      <c r="NG352" s="34"/>
      <c r="NH352" s="34"/>
      <c r="NI352" s="34"/>
      <c r="NJ352" s="34"/>
      <c r="NK352" s="34"/>
      <c r="NL352" s="34"/>
      <c r="NM352" s="34"/>
      <c r="NN352" s="34"/>
      <c r="NO352" s="34"/>
      <c r="NP352" s="34"/>
      <c r="NQ352" s="34"/>
      <c r="NR352" s="34"/>
      <c r="NS352" s="34"/>
      <c r="NT352" s="34"/>
      <c r="NU352" s="34"/>
      <c r="NV352" s="34"/>
      <c r="NW352" s="34"/>
      <c r="NX352" s="34"/>
      <c r="NY352" s="34"/>
      <c r="NZ352" s="34"/>
      <c r="OA352" s="34"/>
      <c r="OB352" s="34"/>
      <c r="OC352" s="34"/>
      <c r="OD352" s="34"/>
      <c r="OE352" s="34"/>
      <c r="OF352" s="34"/>
      <c r="OG352" s="34"/>
    </row>
    <row r="353" spans="1:442" s="35" customFormat="1">
      <c r="A353" s="36" t="s">
        <v>92</v>
      </c>
      <c r="B353" s="37" t="s">
        <v>455</v>
      </c>
      <c r="C353" s="27">
        <v>49116</v>
      </c>
      <c r="D353" s="28">
        <v>4.9599999999999999E-5</v>
      </c>
      <c r="E353" s="27">
        <v>5544.71</v>
      </c>
      <c r="F353" s="63">
        <v>44749.587599999999</v>
      </c>
      <c r="G353" s="64">
        <v>50294.297599999998</v>
      </c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  <c r="FZ353" s="34"/>
      <c r="GA353" s="34"/>
      <c r="GB353" s="34"/>
      <c r="GC353" s="34"/>
      <c r="GD353" s="34"/>
      <c r="GE353" s="34"/>
      <c r="GF353" s="34"/>
      <c r="GG353" s="34"/>
      <c r="GH353" s="34"/>
      <c r="GI353" s="34"/>
      <c r="GJ353" s="34"/>
      <c r="GK353" s="34"/>
      <c r="GL353" s="34"/>
      <c r="GM353" s="34"/>
      <c r="GN353" s="34"/>
      <c r="GO353" s="34"/>
      <c r="GP353" s="34"/>
      <c r="GQ353" s="34"/>
      <c r="GR353" s="34"/>
      <c r="GS353" s="34"/>
      <c r="GT353" s="34"/>
      <c r="GU353" s="34"/>
      <c r="GV353" s="34"/>
      <c r="GW353" s="34"/>
      <c r="GX353" s="34"/>
      <c r="GY353" s="34"/>
      <c r="GZ353" s="34"/>
      <c r="HA353" s="34"/>
      <c r="HB353" s="34"/>
      <c r="HC353" s="34"/>
      <c r="HD353" s="34"/>
      <c r="HE353" s="34"/>
      <c r="HF353" s="34"/>
      <c r="HG353" s="34"/>
      <c r="HH353" s="34"/>
      <c r="HI353" s="34"/>
      <c r="HJ353" s="34"/>
      <c r="HK353" s="34"/>
      <c r="HL353" s="34"/>
      <c r="HM353" s="34"/>
      <c r="HN353" s="34"/>
      <c r="HO353" s="34"/>
      <c r="HP353" s="34"/>
      <c r="HQ353" s="34"/>
      <c r="HR353" s="34"/>
      <c r="HS353" s="34"/>
      <c r="HT353" s="34"/>
      <c r="HU353" s="34"/>
      <c r="HV353" s="34"/>
      <c r="HW353" s="34"/>
      <c r="HX353" s="34"/>
      <c r="HY353" s="34"/>
      <c r="HZ353" s="34"/>
      <c r="IA353" s="34"/>
      <c r="IB353" s="34"/>
      <c r="IC353" s="34"/>
      <c r="ID353" s="34"/>
      <c r="IE353" s="34"/>
      <c r="IF353" s="34"/>
      <c r="IG353" s="34"/>
      <c r="IH353" s="34"/>
      <c r="II353" s="34"/>
      <c r="IJ353" s="34"/>
      <c r="IK353" s="34"/>
      <c r="IL353" s="34"/>
      <c r="IM353" s="34"/>
      <c r="IN353" s="34"/>
      <c r="IO353" s="34"/>
      <c r="IP353" s="34"/>
      <c r="IQ353" s="34"/>
      <c r="IR353" s="34"/>
      <c r="IS353" s="34"/>
      <c r="IT353" s="34"/>
      <c r="IU353" s="34"/>
      <c r="IV353" s="34"/>
      <c r="IW353" s="34"/>
      <c r="IX353" s="34"/>
      <c r="IY353" s="34"/>
      <c r="IZ353" s="34"/>
      <c r="JA353" s="34"/>
      <c r="JB353" s="34"/>
      <c r="JC353" s="34"/>
      <c r="JD353" s="34"/>
      <c r="JE353" s="34"/>
      <c r="JF353" s="34"/>
      <c r="JG353" s="34"/>
      <c r="JH353" s="34"/>
      <c r="JI353" s="34"/>
      <c r="JJ353" s="34"/>
      <c r="JK353" s="34"/>
      <c r="JL353" s="34"/>
      <c r="JM353" s="34"/>
      <c r="JN353" s="34"/>
      <c r="JO353" s="34"/>
      <c r="JP353" s="34"/>
      <c r="JQ353" s="34"/>
      <c r="JR353" s="34"/>
      <c r="JS353" s="34"/>
      <c r="JT353" s="34"/>
      <c r="JU353" s="34"/>
      <c r="JV353" s="34"/>
      <c r="JW353" s="34"/>
      <c r="JX353" s="34"/>
      <c r="JY353" s="34"/>
      <c r="JZ353" s="34"/>
      <c r="KA353" s="34"/>
      <c r="KB353" s="34"/>
      <c r="KC353" s="34"/>
      <c r="KD353" s="34"/>
      <c r="KE353" s="34"/>
      <c r="KF353" s="34"/>
      <c r="KG353" s="34"/>
      <c r="KH353" s="34"/>
      <c r="KI353" s="34"/>
      <c r="KJ353" s="34"/>
      <c r="KK353" s="34"/>
      <c r="KL353" s="34"/>
      <c r="KM353" s="34"/>
      <c r="KN353" s="34"/>
      <c r="KO353" s="34"/>
      <c r="KP353" s="34"/>
      <c r="KQ353" s="34"/>
      <c r="KR353" s="34"/>
      <c r="KS353" s="34"/>
      <c r="KT353" s="34"/>
      <c r="KU353" s="34"/>
      <c r="KV353" s="34"/>
      <c r="KW353" s="34"/>
      <c r="KX353" s="34"/>
      <c r="KY353" s="34"/>
      <c r="KZ353" s="34"/>
      <c r="LA353" s="34"/>
      <c r="LB353" s="34"/>
      <c r="LC353" s="34"/>
      <c r="LD353" s="34"/>
      <c r="LE353" s="34"/>
      <c r="LF353" s="34"/>
      <c r="LG353" s="34"/>
      <c r="LH353" s="34"/>
      <c r="LI353" s="34"/>
      <c r="LJ353" s="34"/>
      <c r="LK353" s="34"/>
      <c r="LL353" s="34"/>
      <c r="LM353" s="34"/>
      <c r="LN353" s="34"/>
      <c r="LO353" s="34"/>
      <c r="LP353" s="34"/>
      <c r="LQ353" s="34"/>
      <c r="LR353" s="34"/>
      <c r="LS353" s="34"/>
      <c r="LT353" s="34"/>
      <c r="LU353" s="34"/>
      <c r="LV353" s="34"/>
      <c r="LW353" s="34"/>
      <c r="LX353" s="34"/>
      <c r="LY353" s="34"/>
      <c r="LZ353" s="34"/>
      <c r="MA353" s="34"/>
      <c r="MB353" s="34"/>
      <c r="MC353" s="34"/>
      <c r="MD353" s="34"/>
      <c r="ME353" s="34"/>
      <c r="MF353" s="34"/>
      <c r="MG353" s="34"/>
      <c r="MH353" s="34"/>
      <c r="MI353" s="34"/>
      <c r="MJ353" s="34"/>
      <c r="MK353" s="34"/>
      <c r="ML353" s="34"/>
      <c r="MM353" s="34"/>
      <c r="MN353" s="34"/>
      <c r="MO353" s="34"/>
      <c r="MP353" s="34"/>
      <c r="MQ353" s="34"/>
      <c r="MR353" s="34"/>
      <c r="MS353" s="34"/>
      <c r="MT353" s="34"/>
      <c r="MU353" s="34"/>
      <c r="MV353" s="34"/>
      <c r="MW353" s="34"/>
      <c r="MX353" s="34"/>
      <c r="MY353" s="34"/>
      <c r="MZ353" s="34"/>
      <c r="NA353" s="34"/>
      <c r="NB353" s="34"/>
      <c r="NC353" s="34"/>
      <c r="ND353" s="34"/>
      <c r="NE353" s="34"/>
      <c r="NF353" s="34"/>
      <c r="NG353" s="34"/>
      <c r="NH353" s="34"/>
      <c r="NI353" s="34"/>
      <c r="NJ353" s="34"/>
      <c r="NK353" s="34"/>
      <c r="NL353" s="34"/>
      <c r="NM353" s="34"/>
      <c r="NN353" s="34"/>
      <c r="NO353" s="34"/>
      <c r="NP353" s="34"/>
      <c r="NQ353" s="34"/>
      <c r="NR353" s="34"/>
      <c r="NS353" s="34"/>
      <c r="NT353" s="34"/>
      <c r="NU353" s="34"/>
      <c r="NV353" s="34"/>
      <c r="NW353" s="34"/>
      <c r="NX353" s="34"/>
      <c r="NY353" s="34"/>
      <c r="NZ353" s="34"/>
      <c r="OA353" s="34"/>
      <c r="OB353" s="34"/>
      <c r="OC353" s="34"/>
      <c r="OD353" s="34"/>
      <c r="OE353" s="34"/>
      <c r="OF353" s="34"/>
      <c r="OG353" s="34"/>
    </row>
    <row r="354" spans="1:442" s="35" customFormat="1">
      <c r="A354" s="36" t="s">
        <v>93</v>
      </c>
      <c r="B354" s="37" t="s">
        <v>456</v>
      </c>
      <c r="C354" s="27">
        <v>39516</v>
      </c>
      <c r="D354" s="28">
        <v>3.9900000000000001E-5</v>
      </c>
      <c r="E354" s="27">
        <v>3876.93</v>
      </c>
      <c r="F354" s="63">
        <v>36003.027600000001</v>
      </c>
      <c r="G354" s="64">
        <v>39879.957600000002</v>
      </c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  <c r="FZ354" s="34"/>
      <c r="GA354" s="34"/>
      <c r="GB354" s="34"/>
      <c r="GC354" s="34"/>
      <c r="GD354" s="34"/>
      <c r="GE354" s="34"/>
      <c r="GF354" s="34"/>
      <c r="GG354" s="34"/>
      <c r="GH354" s="34"/>
      <c r="GI354" s="34"/>
      <c r="GJ354" s="34"/>
      <c r="GK354" s="34"/>
      <c r="GL354" s="34"/>
      <c r="GM354" s="34"/>
      <c r="GN354" s="34"/>
      <c r="GO354" s="34"/>
      <c r="GP354" s="34"/>
      <c r="GQ354" s="34"/>
      <c r="GR354" s="34"/>
      <c r="GS354" s="34"/>
      <c r="GT354" s="34"/>
      <c r="GU354" s="34"/>
      <c r="GV354" s="34"/>
      <c r="GW354" s="34"/>
      <c r="GX354" s="34"/>
      <c r="GY354" s="34"/>
      <c r="GZ354" s="34"/>
      <c r="HA354" s="34"/>
      <c r="HB354" s="34"/>
      <c r="HC354" s="34"/>
      <c r="HD354" s="34"/>
      <c r="HE354" s="34"/>
      <c r="HF354" s="34"/>
      <c r="HG354" s="34"/>
      <c r="HH354" s="34"/>
      <c r="HI354" s="34"/>
      <c r="HJ354" s="34"/>
      <c r="HK354" s="34"/>
      <c r="HL354" s="34"/>
      <c r="HM354" s="34"/>
      <c r="HN354" s="34"/>
      <c r="HO354" s="34"/>
      <c r="HP354" s="34"/>
      <c r="HQ354" s="34"/>
      <c r="HR354" s="34"/>
      <c r="HS354" s="34"/>
      <c r="HT354" s="34"/>
      <c r="HU354" s="34"/>
      <c r="HV354" s="34"/>
      <c r="HW354" s="34"/>
      <c r="HX354" s="34"/>
      <c r="HY354" s="34"/>
      <c r="HZ354" s="34"/>
      <c r="IA354" s="34"/>
      <c r="IB354" s="34"/>
      <c r="IC354" s="34"/>
      <c r="ID354" s="34"/>
      <c r="IE354" s="34"/>
      <c r="IF354" s="34"/>
      <c r="IG354" s="34"/>
      <c r="IH354" s="34"/>
      <c r="II354" s="34"/>
      <c r="IJ354" s="34"/>
      <c r="IK354" s="34"/>
      <c r="IL354" s="34"/>
      <c r="IM354" s="34"/>
      <c r="IN354" s="34"/>
      <c r="IO354" s="34"/>
      <c r="IP354" s="34"/>
      <c r="IQ354" s="34"/>
      <c r="IR354" s="34"/>
      <c r="IS354" s="34"/>
      <c r="IT354" s="34"/>
      <c r="IU354" s="34"/>
      <c r="IV354" s="34"/>
      <c r="IW354" s="34"/>
      <c r="IX354" s="34"/>
      <c r="IY354" s="34"/>
      <c r="IZ354" s="34"/>
      <c r="JA354" s="34"/>
      <c r="JB354" s="34"/>
      <c r="JC354" s="34"/>
      <c r="JD354" s="34"/>
      <c r="JE354" s="34"/>
      <c r="JF354" s="34"/>
      <c r="JG354" s="34"/>
      <c r="JH354" s="34"/>
      <c r="JI354" s="34"/>
      <c r="JJ354" s="34"/>
      <c r="JK354" s="34"/>
      <c r="JL354" s="34"/>
      <c r="JM354" s="34"/>
      <c r="JN354" s="34"/>
      <c r="JO354" s="34"/>
      <c r="JP354" s="34"/>
      <c r="JQ354" s="34"/>
      <c r="JR354" s="34"/>
      <c r="JS354" s="34"/>
      <c r="JT354" s="34"/>
      <c r="JU354" s="34"/>
      <c r="JV354" s="34"/>
      <c r="JW354" s="34"/>
      <c r="JX354" s="34"/>
      <c r="JY354" s="34"/>
      <c r="JZ354" s="34"/>
      <c r="KA354" s="34"/>
      <c r="KB354" s="34"/>
      <c r="KC354" s="34"/>
      <c r="KD354" s="34"/>
      <c r="KE354" s="34"/>
      <c r="KF354" s="34"/>
      <c r="KG354" s="34"/>
      <c r="KH354" s="34"/>
      <c r="KI354" s="34"/>
      <c r="KJ354" s="34"/>
      <c r="KK354" s="34"/>
      <c r="KL354" s="34"/>
      <c r="KM354" s="34"/>
      <c r="KN354" s="34"/>
      <c r="KO354" s="34"/>
      <c r="KP354" s="34"/>
      <c r="KQ354" s="34"/>
      <c r="KR354" s="34"/>
      <c r="KS354" s="34"/>
      <c r="KT354" s="34"/>
      <c r="KU354" s="34"/>
      <c r="KV354" s="34"/>
      <c r="KW354" s="34"/>
      <c r="KX354" s="34"/>
      <c r="KY354" s="34"/>
      <c r="KZ354" s="34"/>
      <c r="LA354" s="34"/>
      <c r="LB354" s="34"/>
      <c r="LC354" s="34"/>
      <c r="LD354" s="34"/>
      <c r="LE354" s="34"/>
      <c r="LF354" s="34"/>
      <c r="LG354" s="34"/>
      <c r="LH354" s="34"/>
      <c r="LI354" s="34"/>
      <c r="LJ354" s="34"/>
      <c r="LK354" s="34"/>
      <c r="LL354" s="34"/>
      <c r="LM354" s="34"/>
      <c r="LN354" s="34"/>
      <c r="LO354" s="34"/>
      <c r="LP354" s="34"/>
      <c r="LQ354" s="34"/>
      <c r="LR354" s="34"/>
      <c r="LS354" s="34"/>
      <c r="LT354" s="34"/>
      <c r="LU354" s="34"/>
      <c r="LV354" s="34"/>
      <c r="LW354" s="34"/>
      <c r="LX354" s="34"/>
      <c r="LY354" s="34"/>
      <c r="LZ354" s="34"/>
      <c r="MA354" s="34"/>
      <c r="MB354" s="34"/>
      <c r="MC354" s="34"/>
      <c r="MD354" s="34"/>
      <c r="ME354" s="34"/>
      <c r="MF354" s="34"/>
      <c r="MG354" s="34"/>
      <c r="MH354" s="34"/>
      <c r="MI354" s="34"/>
      <c r="MJ354" s="34"/>
      <c r="MK354" s="34"/>
      <c r="ML354" s="34"/>
      <c r="MM354" s="34"/>
      <c r="MN354" s="34"/>
      <c r="MO354" s="34"/>
      <c r="MP354" s="34"/>
      <c r="MQ354" s="34"/>
      <c r="MR354" s="34"/>
      <c r="MS354" s="34"/>
      <c r="MT354" s="34"/>
      <c r="MU354" s="34"/>
      <c r="MV354" s="34"/>
      <c r="MW354" s="34"/>
      <c r="MX354" s="34"/>
      <c r="MY354" s="34"/>
      <c r="MZ354" s="34"/>
      <c r="NA354" s="34"/>
      <c r="NB354" s="34"/>
      <c r="NC354" s="34"/>
      <c r="ND354" s="34"/>
      <c r="NE354" s="34"/>
      <c r="NF354" s="34"/>
      <c r="NG354" s="34"/>
      <c r="NH354" s="34"/>
      <c r="NI354" s="34"/>
      <c r="NJ354" s="34"/>
      <c r="NK354" s="34"/>
      <c r="NL354" s="34"/>
      <c r="NM354" s="34"/>
      <c r="NN354" s="34"/>
      <c r="NO354" s="34"/>
      <c r="NP354" s="34"/>
      <c r="NQ354" s="34"/>
      <c r="NR354" s="34"/>
      <c r="NS354" s="34"/>
      <c r="NT354" s="34"/>
      <c r="NU354" s="34"/>
      <c r="NV354" s="34"/>
      <c r="NW354" s="34"/>
      <c r="NX354" s="34"/>
      <c r="NY354" s="34"/>
      <c r="NZ354" s="34"/>
      <c r="OA354" s="34"/>
      <c r="OB354" s="34"/>
      <c r="OC354" s="34"/>
      <c r="OD354" s="34"/>
      <c r="OE354" s="34"/>
      <c r="OF354" s="34"/>
      <c r="OG354" s="34"/>
    </row>
    <row r="355" spans="1:442" s="35" customFormat="1">
      <c r="A355" s="36" t="s">
        <v>94</v>
      </c>
      <c r="B355" s="37" t="s">
        <v>162</v>
      </c>
      <c r="C355" s="27">
        <v>15456</v>
      </c>
      <c r="D355" s="28">
        <v>1.56E-5</v>
      </c>
      <c r="E355" s="27">
        <v>8621.7199999999993</v>
      </c>
      <c r="F355" s="63">
        <v>14081.961600000001</v>
      </c>
      <c r="G355" s="64">
        <v>22703.6816</v>
      </c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  <c r="FZ355" s="34"/>
      <c r="GA355" s="34"/>
      <c r="GB355" s="34"/>
      <c r="GC355" s="34"/>
      <c r="GD355" s="34"/>
      <c r="GE355" s="34"/>
      <c r="GF355" s="34"/>
      <c r="GG355" s="34"/>
      <c r="GH355" s="34"/>
      <c r="GI355" s="34"/>
      <c r="GJ355" s="34"/>
      <c r="GK355" s="34"/>
      <c r="GL355" s="34"/>
      <c r="GM355" s="34"/>
      <c r="GN355" s="34"/>
      <c r="GO355" s="34"/>
      <c r="GP355" s="34"/>
      <c r="GQ355" s="34"/>
      <c r="GR355" s="34"/>
      <c r="GS355" s="34"/>
      <c r="GT355" s="34"/>
      <c r="GU355" s="34"/>
      <c r="GV355" s="34"/>
      <c r="GW355" s="34"/>
      <c r="GX355" s="34"/>
      <c r="GY355" s="34"/>
      <c r="GZ355" s="34"/>
      <c r="HA355" s="34"/>
      <c r="HB355" s="34"/>
      <c r="HC355" s="34"/>
      <c r="HD355" s="34"/>
      <c r="HE355" s="34"/>
      <c r="HF355" s="34"/>
      <c r="HG355" s="34"/>
      <c r="HH355" s="34"/>
      <c r="HI355" s="34"/>
      <c r="HJ355" s="34"/>
      <c r="HK355" s="34"/>
      <c r="HL355" s="34"/>
      <c r="HM355" s="34"/>
      <c r="HN355" s="34"/>
      <c r="HO355" s="34"/>
      <c r="HP355" s="34"/>
      <c r="HQ355" s="34"/>
      <c r="HR355" s="34"/>
      <c r="HS355" s="34"/>
      <c r="HT355" s="34"/>
      <c r="HU355" s="34"/>
      <c r="HV355" s="34"/>
      <c r="HW355" s="34"/>
      <c r="HX355" s="34"/>
      <c r="HY355" s="34"/>
      <c r="HZ355" s="34"/>
      <c r="IA355" s="34"/>
      <c r="IB355" s="34"/>
      <c r="IC355" s="34"/>
      <c r="ID355" s="34"/>
      <c r="IE355" s="34"/>
      <c r="IF355" s="34"/>
      <c r="IG355" s="34"/>
      <c r="IH355" s="34"/>
      <c r="II355" s="34"/>
      <c r="IJ355" s="34"/>
      <c r="IK355" s="34"/>
      <c r="IL355" s="34"/>
      <c r="IM355" s="34"/>
      <c r="IN355" s="34"/>
      <c r="IO355" s="34"/>
      <c r="IP355" s="34"/>
      <c r="IQ355" s="34"/>
      <c r="IR355" s="34"/>
      <c r="IS355" s="34"/>
      <c r="IT355" s="34"/>
      <c r="IU355" s="34"/>
      <c r="IV355" s="34"/>
      <c r="IW355" s="34"/>
      <c r="IX355" s="34"/>
      <c r="IY355" s="34"/>
      <c r="IZ355" s="34"/>
      <c r="JA355" s="34"/>
      <c r="JB355" s="34"/>
      <c r="JC355" s="34"/>
      <c r="JD355" s="34"/>
      <c r="JE355" s="34"/>
      <c r="JF355" s="34"/>
      <c r="JG355" s="34"/>
      <c r="JH355" s="34"/>
      <c r="JI355" s="34"/>
      <c r="JJ355" s="34"/>
      <c r="JK355" s="34"/>
      <c r="JL355" s="34"/>
      <c r="JM355" s="34"/>
      <c r="JN355" s="34"/>
      <c r="JO355" s="34"/>
      <c r="JP355" s="34"/>
      <c r="JQ355" s="34"/>
      <c r="JR355" s="34"/>
      <c r="JS355" s="34"/>
      <c r="JT355" s="34"/>
      <c r="JU355" s="34"/>
      <c r="JV355" s="34"/>
      <c r="JW355" s="34"/>
      <c r="JX355" s="34"/>
      <c r="JY355" s="34"/>
      <c r="JZ355" s="34"/>
      <c r="KA355" s="34"/>
      <c r="KB355" s="34"/>
      <c r="KC355" s="34"/>
      <c r="KD355" s="34"/>
      <c r="KE355" s="34"/>
      <c r="KF355" s="34"/>
      <c r="KG355" s="34"/>
      <c r="KH355" s="34"/>
      <c r="KI355" s="34"/>
      <c r="KJ355" s="34"/>
      <c r="KK355" s="34"/>
      <c r="KL355" s="34"/>
      <c r="KM355" s="34"/>
      <c r="KN355" s="34"/>
      <c r="KO355" s="34"/>
      <c r="KP355" s="34"/>
      <c r="KQ355" s="34"/>
      <c r="KR355" s="34"/>
      <c r="KS355" s="34"/>
      <c r="KT355" s="34"/>
      <c r="KU355" s="34"/>
      <c r="KV355" s="34"/>
      <c r="KW355" s="34"/>
      <c r="KX355" s="34"/>
      <c r="KY355" s="34"/>
      <c r="KZ355" s="34"/>
      <c r="LA355" s="34"/>
      <c r="LB355" s="34"/>
      <c r="LC355" s="34"/>
      <c r="LD355" s="34"/>
      <c r="LE355" s="34"/>
      <c r="LF355" s="34"/>
      <c r="LG355" s="34"/>
      <c r="LH355" s="34"/>
      <c r="LI355" s="34"/>
      <c r="LJ355" s="34"/>
      <c r="LK355" s="34"/>
      <c r="LL355" s="34"/>
      <c r="LM355" s="34"/>
      <c r="LN355" s="34"/>
      <c r="LO355" s="34"/>
      <c r="LP355" s="34"/>
      <c r="LQ355" s="34"/>
      <c r="LR355" s="34"/>
      <c r="LS355" s="34"/>
      <c r="LT355" s="34"/>
      <c r="LU355" s="34"/>
      <c r="LV355" s="34"/>
      <c r="LW355" s="34"/>
      <c r="LX355" s="34"/>
      <c r="LY355" s="34"/>
      <c r="LZ355" s="34"/>
      <c r="MA355" s="34"/>
      <c r="MB355" s="34"/>
      <c r="MC355" s="34"/>
      <c r="MD355" s="34"/>
      <c r="ME355" s="34"/>
      <c r="MF355" s="34"/>
      <c r="MG355" s="34"/>
      <c r="MH355" s="34"/>
      <c r="MI355" s="34"/>
      <c r="MJ355" s="34"/>
      <c r="MK355" s="34"/>
      <c r="ML355" s="34"/>
      <c r="MM355" s="34"/>
      <c r="MN355" s="34"/>
      <c r="MO355" s="34"/>
      <c r="MP355" s="34"/>
      <c r="MQ355" s="34"/>
      <c r="MR355" s="34"/>
      <c r="MS355" s="34"/>
      <c r="MT355" s="34"/>
      <c r="MU355" s="34"/>
      <c r="MV355" s="34"/>
      <c r="MW355" s="34"/>
      <c r="MX355" s="34"/>
      <c r="MY355" s="34"/>
      <c r="MZ355" s="34"/>
      <c r="NA355" s="34"/>
      <c r="NB355" s="34"/>
      <c r="NC355" s="34"/>
      <c r="ND355" s="34"/>
      <c r="NE355" s="34"/>
      <c r="NF355" s="34"/>
      <c r="NG355" s="34"/>
      <c r="NH355" s="34"/>
      <c r="NI355" s="34"/>
      <c r="NJ355" s="34"/>
      <c r="NK355" s="34"/>
      <c r="NL355" s="34"/>
      <c r="NM355" s="34"/>
      <c r="NN355" s="34"/>
      <c r="NO355" s="34"/>
      <c r="NP355" s="34"/>
      <c r="NQ355" s="34"/>
      <c r="NR355" s="34"/>
      <c r="NS355" s="34"/>
      <c r="NT355" s="34"/>
      <c r="NU355" s="34"/>
      <c r="NV355" s="34"/>
      <c r="NW355" s="34"/>
      <c r="NX355" s="34"/>
      <c r="NY355" s="34"/>
      <c r="NZ355" s="34"/>
      <c r="OA355" s="34"/>
      <c r="OB355" s="34"/>
      <c r="OC355" s="34"/>
      <c r="OD355" s="34"/>
      <c r="OE355" s="34"/>
      <c r="OF355" s="34"/>
      <c r="OG355" s="34"/>
    </row>
    <row r="356" spans="1:442" s="35" customFormat="1">
      <c r="A356" s="36" t="s">
        <v>95</v>
      </c>
      <c r="B356" s="37" t="s">
        <v>457</v>
      </c>
      <c r="C356" s="27">
        <v>74572</v>
      </c>
      <c r="D356" s="28">
        <v>7.5099999999999996E-5</v>
      </c>
      <c r="E356" s="27">
        <v>5849.09</v>
      </c>
      <c r="F356" s="63">
        <v>67942.549200000009</v>
      </c>
      <c r="G356" s="64">
        <v>73791.639200000005</v>
      </c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  <c r="FZ356" s="34"/>
      <c r="GA356" s="34"/>
      <c r="GB356" s="34"/>
      <c r="GC356" s="34"/>
      <c r="GD356" s="34"/>
      <c r="GE356" s="34"/>
      <c r="GF356" s="34"/>
      <c r="GG356" s="34"/>
      <c r="GH356" s="34"/>
      <c r="GI356" s="34"/>
      <c r="GJ356" s="34"/>
      <c r="GK356" s="34"/>
      <c r="GL356" s="34"/>
      <c r="GM356" s="34"/>
      <c r="GN356" s="34"/>
      <c r="GO356" s="34"/>
      <c r="GP356" s="34"/>
      <c r="GQ356" s="34"/>
      <c r="GR356" s="34"/>
      <c r="GS356" s="34"/>
      <c r="GT356" s="34"/>
      <c r="GU356" s="34"/>
      <c r="GV356" s="34"/>
      <c r="GW356" s="34"/>
      <c r="GX356" s="34"/>
      <c r="GY356" s="34"/>
      <c r="GZ356" s="34"/>
      <c r="HA356" s="34"/>
      <c r="HB356" s="34"/>
      <c r="HC356" s="34"/>
      <c r="HD356" s="34"/>
      <c r="HE356" s="34"/>
      <c r="HF356" s="34"/>
      <c r="HG356" s="34"/>
      <c r="HH356" s="34"/>
      <c r="HI356" s="34"/>
      <c r="HJ356" s="34"/>
      <c r="HK356" s="34"/>
      <c r="HL356" s="34"/>
      <c r="HM356" s="34"/>
      <c r="HN356" s="34"/>
      <c r="HO356" s="34"/>
      <c r="HP356" s="34"/>
      <c r="HQ356" s="34"/>
      <c r="HR356" s="34"/>
      <c r="HS356" s="34"/>
      <c r="HT356" s="34"/>
      <c r="HU356" s="34"/>
      <c r="HV356" s="34"/>
      <c r="HW356" s="34"/>
      <c r="HX356" s="34"/>
      <c r="HY356" s="34"/>
      <c r="HZ356" s="34"/>
      <c r="IA356" s="34"/>
      <c r="IB356" s="34"/>
      <c r="IC356" s="34"/>
      <c r="ID356" s="34"/>
      <c r="IE356" s="34"/>
      <c r="IF356" s="34"/>
      <c r="IG356" s="34"/>
      <c r="IH356" s="34"/>
      <c r="II356" s="34"/>
      <c r="IJ356" s="34"/>
      <c r="IK356" s="34"/>
      <c r="IL356" s="34"/>
      <c r="IM356" s="34"/>
      <c r="IN356" s="34"/>
      <c r="IO356" s="34"/>
      <c r="IP356" s="34"/>
      <c r="IQ356" s="34"/>
      <c r="IR356" s="34"/>
      <c r="IS356" s="34"/>
      <c r="IT356" s="34"/>
      <c r="IU356" s="34"/>
      <c r="IV356" s="34"/>
      <c r="IW356" s="34"/>
      <c r="IX356" s="34"/>
      <c r="IY356" s="34"/>
      <c r="IZ356" s="34"/>
      <c r="JA356" s="34"/>
      <c r="JB356" s="34"/>
      <c r="JC356" s="34"/>
      <c r="JD356" s="34"/>
      <c r="JE356" s="34"/>
      <c r="JF356" s="34"/>
      <c r="JG356" s="34"/>
      <c r="JH356" s="34"/>
      <c r="JI356" s="34"/>
      <c r="JJ356" s="34"/>
      <c r="JK356" s="34"/>
      <c r="JL356" s="34"/>
      <c r="JM356" s="34"/>
      <c r="JN356" s="34"/>
      <c r="JO356" s="34"/>
      <c r="JP356" s="34"/>
      <c r="JQ356" s="34"/>
      <c r="JR356" s="34"/>
      <c r="JS356" s="34"/>
      <c r="JT356" s="34"/>
      <c r="JU356" s="34"/>
      <c r="JV356" s="34"/>
      <c r="JW356" s="34"/>
      <c r="JX356" s="34"/>
      <c r="JY356" s="34"/>
      <c r="JZ356" s="34"/>
      <c r="KA356" s="34"/>
      <c r="KB356" s="34"/>
      <c r="KC356" s="34"/>
      <c r="KD356" s="34"/>
      <c r="KE356" s="34"/>
      <c r="KF356" s="34"/>
      <c r="KG356" s="34"/>
      <c r="KH356" s="34"/>
      <c r="KI356" s="34"/>
      <c r="KJ356" s="34"/>
      <c r="KK356" s="34"/>
      <c r="KL356" s="34"/>
      <c r="KM356" s="34"/>
      <c r="KN356" s="34"/>
      <c r="KO356" s="34"/>
      <c r="KP356" s="34"/>
      <c r="KQ356" s="34"/>
      <c r="KR356" s="34"/>
      <c r="KS356" s="34"/>
      <c r="KT356" s="34"/>
      <c r="KU356" s="34"/>
      <c r="KV356" s="34"/>
      <c r="KW356" s="34"/>
      <c r="KX356" s="34"/>
      <c r="KY356" s="34"/>
      <c r="KZ356" s="34"/>
      <c r="LA356" s="34"/>
      <c r="LB356" s="34"/>
      <c r="LC356" s="34"/>
      <c r="LD356" s="34"/>
      <c r="LE356" s="34"/>
      <c r="LF356" s="34"/>
      <c r="LG356" s="34"/>
      <c r="LH356" s="34"/>
      <c r="LI356" s="34"/>
      <c r="LJ356" s="34"/>
      <c r="LK356" s="34"/>
      <c r="LL356" s="34"/>
      <c r="LM356" s="34"/>
      <c r="LN356" s="34"/>
      <c r="LO356" s="34"/>
      <c r="LP356" s="34"/>
      <c r="LQ356" s="34"/>
      <c r="LR356" s="34"/>
      <c r="LS356" s="34"/>
      <c r="LT356" s="34"/>
      <c r="LU356" s="34"/>
      <c r="LV356" s="34"/>
      <c r="LW356" s="34"/>
      <c r="LX356" s="34"/>
      <c r="LY356" s="34"/>
      <c r="LZ356" s="34"/>
      <c r="MA356" s="34"/>
      <c r="MB356" s="34"/>
      <c r="MC356" s="34"/>
      <c r="MD356" s="34"/>
      <c r="ME356" s="34"/>
      <c r="MF356" s="34"/>
      <c r="MG356" s="34"/>
      <c r="MH356" s="34"/>
      <c r="MI356" s="34"/>
      <c r="MJ356" s="34"/>
      <c r="MK356" s="34"/>
      <c r="ML356" s="34"/>
      <c r="MM356" s="34"/>
      <c r="MN356" s="34"/>
      <c r="MO356" s="34"/>
      <c r="MP356" s="34"/>
      <c r="MQ356" s="34"/>
      <c r="MR356" s="34"/>
      <c r="MS356" s="34"/>
      <c r="MT356" s="34"/>
      <c r="MU356" s="34"/>
      <c r="MV356" s="34"/>
      <c r="MW356" s="34"/>
      <c r="MX356" s="34"/>
      <c r="MY356" s="34"/>
      <c r="MZ356" s="34"/>
      <c r="NA356" s="34"/>
      <c r="NB356" s="34"/>
      <c r="NC356" s="34"/>
      <c r="ND356" s="34"/>
      <c r="NE356" s="34"/>
      <c r="NF356" s="34"/>
      <c r="NG356" s="34"/>
      <c r="NH356" s="34"/>
      <c r="NI356" s="34"/>
      <c r="NJ356" s="34"/>
      <c r="NK356" s="34"/>
      <c r="NL356" s="34"/>
      <c r="NM356" s="34"/>
      <c r="NN356" s="34"/>
      <c r="NO356" s="34"/>
      <c r="NP356" s="34"/>
      <c r="NQ356" s="34"/>
      <c r="NR356" s="34"/>
      <c r="NS356" s="34"/>
      <c r="NT356" s="34"/>
      <c r="NU356" s="34"/>
      <c r="NV356" s="34"/>
      <c r="NW356" s="34"/>
      <c r="NX356" s="34"/>
      <c r="NY356" s="34"/>
      <c r="NZ356" s="34"/>
      <c r="OA356" s="34"/>
      <c r="OB356" s="34"/>
      <c r="OC356" s="34"/>
      <c r="OD356" s="34"/>
      <c r="OE356" s="34"/>
      <c r="OF356" s="34"/>
      <c r="OG356" s="34"/>
    </row>
    <row r="357" spans="1:442" s="35" customFormat="1">
      <c r="A357" s="36" t="s">
        <v>96</v>
      </c>
      <c r="B357" s="37" t="s">
        <v>163</v>
      </c>
      <c r="C357" s="27">
        <v>106344</v>
      </c>
      <c r="D357" s="28">
        <v>1.071E-4</v>
      </c>
      <c r="E357" s="27">
        <v>11666.8</v>
      </c>
      <c r="F357" s="63">
        <v>96890.018400000001</v>
      </c>
      <c r="G357" s="64">
        <v>108556.8184</v>
      </c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  <c r="FZ357" s="34"/>
      <c r="GA357" s="34"/>
      <c r="GB357" s="34"/>
      <c r="GC357" s="34"/>
      <c r="GD357" s="34"/>
      <c r="GE357" s="34"/>
      <c r="GF357" s="34"/>
      <c r="GG357" s="34"/>
      <c r="GH357" s="34"/>
      <c r="GI357" s="34"/>
      <c r="GJ357" s="34"/>
      <c r="GK357" s="34"/>
      <c r="GL357" s="34"/>
      <c r="GM357" s="34"/>
      <c r="GN357" s="34"/>
      <c r="GO357" s="34"/>
      <c r="GP357" s="34"/>
      <c r="GQ357" s="34"/>
      <c r="GR357" s="34"/>
      <c r="GS357" s="34"/>
      <c r="GT357" s="34"/>
      <c r="GU357" s="34"/>
      <c r="GV357" s="34"/>
      <c r="GW357" s="34"/>
      <c r="GX357" s="34"/>
      <c r="GY357" s="34"/>
      <c r="GZ357" s="34"/>
      <c r="HA357" s="34"/>
      <c r="HB357" s="34"/>
      <c r="HC357" s="34"/>
      <c r="HD357" s="34"/>
      <c r="HE357" s="34"/>
      <c r="HF357" s="34"/>
      <c r="HG357" s="34"/>
      <c r="HH357" s="34"/>
      <c r="HI357" s="34"/>
      <c r="HJ357" s="34"/>
      <c r="HK357" s="34"/>
      <c r="HL357" s="34"/>
      <c r="HM357" s="34"/>
      <c r="HN357" s="34"/>
      <c r="HO357" s="34"/>
      <c r="HP357" s="34"/>
      <c r="HQ357" s="34"/>
      <c r="HR357" s="34"/>
      <c r="HS357" s="34"/>
      <c r="HT357" s="34"/>
      <c r="HU357" s="34"/>
      <c r="HV357" s="34"/>
      <c r="HW357" s="34"/>
      <c r="HX357" s="34"/>
      <c r="HY357" s="34"/>
      <c r="HZ357" s="34"/>
      <c r="IA357" s="34"/>
      <c r="IB357" s="34"/>
      <c r="IC357" s="34"/>
      <c r="ID357" s="34"/>
      <c r="IE357" s="34"/>
      <c r="IF357" s="34"/>
      <c r="IG357" s="34"/>
      <c r="IH357" s="34"/>
      <c r="II357" s="34"/>
      <c r="IJ357" s="34"/>
      <c r="IK357" s="34"/>
      <c r="IL357" s="34"/>
      <c r="IM357" s="34"/>
      <c r="IN357" s="34"/>
      <c r="IO357" s="34"/>
      <c r="IP357" s="34"/>
      <c r="IQ357" s="34"/>
      <c r="IR357" s="34"/>
      <c r="IS357" s="34"/>
      <c r="IT357" s="34"/>
      <c r="IU357" s="34"/>
      <c r="IV357" s="34"/>
      <c r="IW357" s="34"/>
      <c r="IX357" s="34"/>
      <c r="IY357" s="34"/>
      <c r="IZ357" s="34"/>
      <c r="JA357" s="34"/>
      <c r="JB357" s="34"/>
      <c r="JC357" s="34"/>
      <c r="JD357" s="34"/>
      <c r="JE357" s="34"/>
      <c r="JF357" s="34"/>
      <c r="JG357" s="34"/>
      <c r="JH357" s="34"/>
      <c r="JI357" s="34"/>
      <c r="JJ357" s="34"/>
      <c r="JK357" s="34"/>
      <c r="JL357" s="34"/>
      <c r="JM357" s="34"/>
      <c r="JN357" s="34"/>
      <c r="JO357" s="34"/>
      <c r="JP357" s="34"/>
      <c r="JQ357" s="34"/>
      <c r="JR357" s="34"/>
      <c r="JS357" s="34"/>
      <c r="JT357" s="34"/>
      <c r="JU357" s="34"/>
      <c r="JV357" s="34"/>
      <c r="JW357" s="34"/>
      <c r="JX357" s="34"/>
      <c r="JY357" s="34"/>
      <c r="JZ357" s="34"/>
      <c r="KA357" s="34"/>
      <c r="KB357" s="34"/>
      <c r="KC357" s="34"/>
      <c r="KD357" s="34"/>
      <c r="KE357" s="34"/>
      <c r="KF357" s="34"/>
      <c r="KG357" s="34"/>
      <c r="KH357" s="34"/>
      <c r="KI357" s="34"/>
      <c r="KJ357" s="34"/>
      <c r="KK357" s="34"/>
      <c r="KL357" s="34"/>
      <c r="KM357" s="34"/>
      <c r="KN357" s="34"/>
      <c r="KO357" s="34"/>
      <c r="KP357" s="34"/>
      <c r="KQ357" s="34"/>
      <c r="KR357" s="34"/>
      <c r="KS357" s="34"/>
      <c r="KT357" s="34"/>
      <c r="KU357" s="34"/>
      <c r="KV357" s="34"/>
      <c r="KW357" s="34"/>
      <c r="KX357" s="34"/>
      <c r="KY357" s="34"/>
      <c r="KZ357" s="34"/>
      <c r="LA357" s="34"/>
      <c r="LB357" s="34"/>
      <c r="LC357" s="34"/>
      <c r="LD357" s="34"/>
      <c r="LE357" s="34"/>
      <c r="LF357" s="34"/>
      <c r="LG357" s="34"/>
      <c r="LH357" s="34"/>
      <c r="LI357" s="34"/>
      <c r="LJ357" s="34"/>
      <c r="LK357" s="34"/>
      <c r="LL357" s="34"/>
      <c r="LM357" s="34"/>
      <c r="LN357" s="34"/>
      <c r="LO357" s="34"/>
      <c r="LP357" s="34"/>
      <c r="LQ357" s="34"/>
      <c r="LR357" s="34"/>
      <c r="LS357" s="34"/>
      <c r="LT357" s="34"/>
      <c r="LU357" s="34"/>
      <c r="LV357" s="34"/>
      <c r="LW357" s="34"/>
      <c r="LX357" s="34"/>
      <c r="LY357" s="34"/>
      <c r="LZ357" s="34"/>
      <c r="MA357" s="34"/>
      <c r="MB357" s="34"/>
      <c r="MC357" s="34"/>
      <c r="MD357" s="34"/>
      <c r="ME357" s="34"/>
      <c r="MF357" s="34"/>
      <c r="MG357" s="34"/>
      <c r="MH357" s="34"/>
      <c r="MI357" s="34"/>
      <c r="MJ357" s="34"/>
      <c r="MK357" s="34"/>
      <c r="ML357" s="34"/>
      <c r="MM357" s="34"/>
      <c r="MN357" s="34"/>
      <c r="MO357" s="34"/>
      <c r="MP357" s="34"/>
      <c r="MQ357" s="34"/>
      <c r="MR357" s="34"/>
      <c r="MS357" s="34"/>
      <c r="MT357" s="34"/>
      <c r="MU357" s="34"/>
      <c r="MV357" s="34"/>
      <c r="MW357" s="34"/>
      <c r="MX357" s="34"/>
      <c r="MY357" s="34"/>
      <c r="MZ357" s="34"/>
      <c r="NA357" s="34"/>
      <c r="NB357" s="34"/>
      <c r="NC357" s="34"/>
      <c r="ND357" s="34"/>
      <c r="NE357" s="34"/>
      <c r="NF357" s="34"/>
      <c r="NG357" s="34"/>
      <c r="NH357" s="34"/>
      <c r="NI357" s="34"/>
      <c r="NJ357" s="34"/>
      <c r="NK357" s="34"/>
      <c r="NL357" s="34"/>
      <c r="NM357" s="34"/>
      <c r="NN357" s="34"/>
      <c r="NO357" s="34"/>
      <c r="NP357" s="34"/>
      <c r="NQ357" s="34"/>
      <c r="NR357" s="34"/>
      <c r="NS357" s="34"/>
      <c r="NT357" s="34"/>
      <c r="NU357" s="34"/>
      <c r="NV357" s="34"/>
      <c r="NW357" s="34"/>
      <c r="NX357" s="34"/>
      <c r="NY357" s="34"/>
      <c r="NZ357" s="34"/>
      <c r="OA357" s="34"/>
      <c r="OB357" s="34"/>
      <c r="OC357" s="34"/>
      <c r="OD357" s="34"/>
      <c r="OE357" s="34"/>
      <c r="OF357" s="34"/>
      <c r="OG357" s="34"/>
    </row>
    <row r="358" spans="1:442" s="35" customFormat="1">
      <c r="A358" s="36" t="s">
        <v>97</v>
      </c>
      <c r="B358" s="37" t="s">
        <v>164</v>
      </c>
      <c r="C358" s="27">
        <v>165528</v>
      </c>
      <c r="D358" s="28">
        <v>1.6670000000000001E-4</v>
      </c>
      <c r="E358" s="27">
        <v>4473.2</v>
      </c>
      <c r="F358" s="63">
        <v>150812.56080000001</v>
      </c>
      <c r="G358" s="64">
        <v>155285.76080000002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  <c r="FZ358" s="34"/>
      <c r="GA358" s="34"/>
      <c r="GB358" s="34"/>
      <c r="GC358" s="34"/>
      <c r="GD358" s="34"/>
      <c r="GE358" s="34"/>
      <c r="GF358" s="34"/>
      <c r="GG358" s="34"/>
      <c r="GH358" s="34"/>
      <c r="GI358" s="34"/>
      <c r="GJ358" s="34"/>
      <c r="GK358" s="34"/>
      <c r="GL358" s="34"/>
      <c r="GM358" s="34"/>
      <c r="GN358" s="34"/>
      <c r="GO358" s="34"/>
      <c r="GP358" s="34"/>
      <c r="GQ358" s="34"/>
      <c r="GR358" s="34"/>
      <c r="GS358" s="34"/>
      <c r="GT358" s="34"/>
      <c r="GU358" s="34"/>
      <c r="GV358" s="34"/>
      <c r="GW358" s="34"/>
      <c r="GX358" s="34"/>
      <c r="GY358" s="34"/>
      <c r="GZ358" s="34"/>
      <c r="HA358" s="34"/>
      <c r="HB358" s="34"/>
      <c r="HC358" s="34"/>
      <c r="HD358" s="34"/>
      <c r="HE358" s="34"/>
      <c r="HF358" s="34"/>
      <c r="HG358" s="34"/>
      <c r="HH358" s="34"/>
      <c r="HI358" s="34"/>
      <c r="HJ358" s="34"/>
      <c r="HK358" s="34"/>
      <c r="HL358" s="34"/>
      <c r="HM358" s="34"/>
      <c r="HN358" s="34"/>
      <c r="HO358" s="34"/>
      <c r="HP358" s="34"/>
      <c r="HQ358" s="34"/>
      <c r="HR358" s="34"/>
      <c r="HS358" s="34"/>
      <c r="HT358" s="34"/>
      <c r="HU358" s="34"/>
      <c r="HV358" s="34"/>
      <c r="HW358" s="34"/>
      <c r="HX358" s="34"/>
      <c r="HY358" s="34"/>
      <c r="HZ358" s="34"/>
      <c r="IA358" s="34"/>
      <c r="IB358" s="34"/>
      <c r="IC358" s="34"/>
      <c r="ID358" s="34"/>
      <c r="IE358" s="34"/>
      <c r="IF358" s="34"/>
      <c r="IG358" s="34"/>
      <c r="IH358" s="34"/>
      <c r="II358" s="34"/>
      <c r="IJ358" s="34"/>
      <c r="IK358" s="34"/>
      <c r="IL358" s="34"/>
      <c r="IM358" s="34"/>
      <c r="IN358" s="34"/>
      <c r="IO358" s="34"/>
      <c r="IP358" s="34"/>
      <c r="IQ358" s="34"/>
      <c r="IR358" s="34"/>
      <c r="IS358" s="34"/>
      <c r="IT358" s="34"/>
      <c r="IU358" s="34"/>
      <c r="IV358" s="34"/>
      <c r="IW358" s="34"/>
      <c r="IX358" s="34"/>
      <c r="IY358" s="34"/>
      <c r="IZ358" s="34"/>
      <c r="JA358" s="34"/>
      <c r="JB358" s="34"/>
      <c r="JC358" s="34"/>
      <c r="JD358" s="34"/>
      <c r="JE358" s="34"/>
      <c r="JF358" s="34"/>
      <c r="JG358" s="34"/>
      <c r="JH358" s="34"/>
      <c r="JI358" s="34"/>
      <c r="JJ358" s="34"/>
      <c r="JK358" s="34"/>
      <c r="JL358" s="34"/>
      <c r="JM358" s="34"/>
      <c r="JN358" s="34"/>
      <c r="JO358" s="34"/>
      <c r="JP358" s="34"/>
      <c r="JQ358" s="34"/>
      <c r="JR358" s="34"/>
      <c r="JS358" s="34"/>
      <c r="JT358" s="34"/>
      <c r="JU358" s="34"/>
      <c r="JV358" s="34"/>
      <c r="JW358" s="34"/>
      <c r="JX358" s="34"/>
      <c r="JY358" s="34"/>
      <c r="JZ358" s="34"/>
      <c r="KA358" s="34"/>
      <c r="KB358" s="34"/>
      <c r="KC358" s="34"/>
      <c r="KD358" s="34"/>
      <c r="KE358" s="34"/>
      <c r="KF358" s="34"/>
      <c r="KG358" s="34"/>
      <c r="KH358" s="34"/>
      <c r="KI358" s="34"/>
      <c r="KJ358" s="34"/>
      <c r="KK358" s="34"/>
      <c r="KL358" s="34"/>
      <c r="KM358" s="34"/>
      <c r="KN358" s="34"/>
      <c r="KO358" s="34"/>
      <c r="KP358" s="34"/>
      <c r="KQ358" s="34"/>
      <c r="KR358" s="34"/>
      <c r="KS358" s="34"/>
      <c r="KT358" s="34"/>
      <c r="KU358" s="34"/>
      <c r="KV358" s="34"/>
      <c r="KW358" s="34"/>
      <c r="KX358" s="34"/>
      <c r="KY358" s="34"/>
      <c r="KZ358" s="34"/>
      <c r="LA358" s="34"/>
      <c r="LB358" s="34"/>
      <c r="LC358" s="34"/>
      <c r="LD358" s="34"/>
      <c r="LE358" s="34"/>
      <c r="LF358" s="34"/>
      <c r="LG358" s="34"/>
      <c r="LH358" s="34"/>
      <c r="LI358" s="34"/>
      <c r="LJ358" s="34"/>
      <c r="LK358" s="34"/>
      <c r="LL358" s="34"/>
      <c r="LM358" s="34"/>
      <c r="LN358" s="34"/>
      <c r="LO358" s="34"/>
      <c r="LP358" s="34"/>
      <c r="LQ358" s="34"/>
      <c r="LR358" s="34"/>
      <c r="LS358" s="34"/>
      <c r="LT358" s="34"/>
      <c r="LU358" s="34"/>
      <c r="LV358" s="34"/>
      <c r="LW358" s="34"/>
      <c r="LX358" s="34"/>
      <c r="LY358" s="34"/>
      <c r="LZ358" s="34"/>
      <c r="MA358" s="34"/>
      <c r="MB358" s="34"/>
      <c r="MC358" s="34"/>
      <c r="MD358" s="34"/>
      <c r="ME358" s="34"/>
      <c r="MF358" s="34"/>
      <c r="MG358" s="34"/>
      <c r="MH358" s="34"/>
      <c r="MI358" s="34"/>
      <c r="MJ358" s="34"/>
      <c r="MK358" s="34"/>
      <c r="ML358" s="34"/>
      <c r="MM358" s="34"/>
      <c r="MN358" s="34"/>
      <c r="MO358" s="34"/>
      <c r="MP358" s="34"/>
      <c r="MQ358" s="34"/>
      <c r="MR358" s="34"/>
      <c r="MS358" s="34"/>
      <c r="MT358" s="34"/>
      <c r="MU358" s="34"/>
      <c r="MV358" s="34"/>
      <c r="MW358" s="34"/>
      <c r="MX358" s="34"/>
      <c r="MY358" s="34"/>
      <c r="MZ358" s="34"/>
      <c r="NA358" s="34"/>
      <c r="NB358" s="34"/>
      <c r="NC358" s="34"/>
      <c r="ND358" s="34"/>
      <c r="NE358" s="34"/>
      <c r="NF358" s="34"/>
      <c r="NG358" s="34"/>
      <c r="NH358" s="34"/>
      <c r="NI358" s="34"/>
      <c r="NJ358" s="34"/>
      <c r="NK358" s="34"/>
      <c r="NL358" s="34"/>
      <c r="NM358" s="34"/>
      <c r="NN358" s="34"/>
      <c r="NO358" s="34"/>
      <c r="NP358" s="34"/>
      <c r="NQ358" s="34"/>
      <c r="NR358" s="34"/>
      <c r="NS358" s="34"/>
      <c r="NT358" s="34"/>
      <c r="NU358" s="34"/>
      <c r="NV358" s="34"/>
      <c r="NW358" s="34"/>
      <c r="NX358" s="34"/>
      <c r="NY358" s="34"/>
      <c r="NZ358" s="34"/>
      <c r="OA358" s="34"/>
      <c r="OB358" s="34"/>
      <c r="OC358" s="34"/>
      <c r="OD358" s="34"/>
      <c r="OE358" s="34"/>
      <c r="OF358" s="34"/>
      <c r="OG358" s="34"/>
    </row>
    <row r="359" spans="1:442" s="35" customFormat="1">
      <c r="A359" s="36" t="s">
        <v>98</v>
      </c>
      <c r="B359" s="37" t="s">
        <v>165</v>
      </c>
      <c r="C359" s="27">
        <v>53784</v>
      </c>
      <c r="D359" s="28">
        <v>5.4299999999999998E-5</v>
      </c>
      <c r="E359" s="27">
        <v>6808.56</v>
      </c>
      <c r="F359" s="63">
        <v>49002.602400000003</v>
      </c>
      <c r="G359" s="64">
        <v>55811.162400000001</v>
      </c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  <c r="FZ359" s="34"/>
      <c r="GA359" s="34"/>
      <c r="GB359" s="34"/>
      <c r="GC359" s="34"/>
      <c r="GD359" s="34"/>
      <c r="GE359" s="34"/>
      <c r="GF359" s="34"/>
      <c r="GG359" s="34"/>
      <c r="GH359" s="34"/>
      <c r="GI359" s="34"/>
      <c r="GJ359" s="34"/>
      <c r="GK359" s="34"/>
      <c r="GL359" s="34"/>
      <c r="GM359" s="34"/>
      <c r="GN359" s="34"/>
      <c r="GO359" s="34"/>
      <c r="GP359" s="34"/>
      <c r="GQ359" s="34"/>
      <c r="GR359" s="34"/>
      <c r="GS359" s="34"/>
      <c r="GT359" s="34"/>
      <c r="GU359" s="34"/>
      <c r="GV359" s="34"/>
      <c r="GW359" s="34"/>
      <c r="GX359" s="34"/>
      <c r="GY359" s="34"/>
      <c r="GZ359" s="34"/>
      <c r="HA359" s="34"/>
      <c r="HB359" s="34"/>
      <c r="HC359" s="34"/>
      <c r="HD359" s="34"/>
      <c r="HE359" s="34"/>
      <c r="HF359" s="34"/>
      <c r="HG359" s="34"/>
      <c r="HH359" s="34"/>
      <c r="HI359" s="34"/>
      <c r="HJ359" s="34"/>
      <c r="HK359" s="34"/>
      <c r="HL359" s="34"/>
      <c r="HM359" s="34"/>
      <c r="HN359" s="34"/>
      <c r="HO359" s="34"/>
      <c r="HP359" s="34"/>
      <c r="HQ359" s="34"/>
      <c r="HR359" s="34"/>
      <c r="HS359" s="34"/>
      <c r="HT359" s="34"/>
      <c r="HU359" s="34"/>
      <c r="HV359" s="34"/>
      <c r="HW359" s="34"/>
      <c r="HX359" s="34"/>
      <c r="HY359" s="34"/>
      <c r="HZ359" s="34"/>
      <c r="IA359" s="34"/>
      <c r="IB359" s="34"/>
      <c r="IC359" s="34"/>
      <c r="ID359" s="34"/>
      <c r="IE359" s="34"/>
      <c r="IF359" s="34"/>
      <c r="IG359" s="34"/>
      <c r="IH359" s="34"/>
      <c r="II359" s="34"/>
      <c r="IJ359" s="34"/>
      <c r="IK359" s="34"/>
      <c r="IL359" s="34"/>
      <c r="IM359" s="34"/>
      <c r="IN359" s="34"/>
      <c r="IO359" s="34"/>
      <c r="IP359" s="34"/>
      <c r="IQ359" s="34"/>
      <c r="IR359" s="34"/>
      <c r="IS359" s="34"/>
      <c r="IT359" s="34"/>
      <c r="IU359" s="34"/>
      <c r="IV359" s="34"/>
      <c r="IW359" s="34"/>
      <c r="IX359" s="34"/>
      <c r="IY359" s="34"/>
      <c r="IZ359" s="34"/>
      <c r="JA359" s="34"/>
      <c r="JB359" s="34"/>
      <c r="JC359" s="34"/>
      <c r="JD359" s="34"/>
      <c r="JE359" s="34"/>
      <c r="JF359" s="34"/>
      <c r="JG359" s="34"/>
      <c r="JH359" s="34"/>
      <c r="JI359" s="34"/>
      <c r="JJ359" s="34"/>
      <c r="JK359" s="34"/>
      <c r="JL359" s="34"/>
      <c r="JM359" s="34"/>
      <c r="JN359" s="34"/>
      <c r="JO359" s="34"/>
      <c r="JP359" s="34"/>
      <c r="JQ359" s="34"/>
      <c r="JR359" s="34"/>
      <c r="JS359" s="34"/>
      <c r="JT359" s="34"/>
      <c r="JU359" s="34"/>
      <c r="JV359" s="34"/>
      <c r="JW359" s="34"/>
      <c r="JX359" s="34"/>
      <c r="JY359" s="34"/>
      <c r="JZ359" s="34"/>
      <c r="KA359" s="34"/>
      <c r="KB359" s="34"/>
      <c r="KC359" s="34"/>
      <c r="KD359" s="34"/>
      <c r="KE359" s="34"/>
      <c r="KF359" s="34"/>
      <c r="KG359" s="34"/>
      <c r="KH359" s="34"/>
      <c r="KI359" s="34"/>
      <c r="KJ359" s="34"/>
      <c r="KK359" s="34"/>
      <c r="KL359" s="34"/>
      <c r="KM359" s="34"/>
      <c r="KN359" s="34"/>
      <c r="KO359" s="34"/>
      <c r="KP359" s="34"/>
      <c r="KQ359" s="34"/>
      <c r="KR359" s="34"/>
      <c r="KS359" s="34"/>
      <c r="KT359" s="34"/>
      <c r="KU359" s="34"/>
      <c r="KV359" s="34"/>
      <c r="KW359" s="34"/>
      <c r="KX359" s="34"/>
      <c r="KY359" s="34"/>
      <c r="KZ359" s="34"/>
      <c r="LA359" s="34"/>
      <c r="LB359" s="34"/>
      <c r="LC359" s="34"/>
      <c r="LD359" s="34"/>
      <c r="LE359" s="34"/>
      <c r="LF359" s="34"/>
      <c r="LG359" s="34"/>
      <c r="LH359" s="34"/>
      <c r="LI359" s="34"/>
      <c r="LJ359" s="34"/>
      <c r="LK359" s="34"/>
      <c r="LL359" s="34"/>
      <c r="LM359" s="34"/>
      <c r="LN359" s="34"/>
      <c r="LO359" s="34"/>
      <c r="LP359" s="34"/>
      <c r="LQ359" s="34"/>
      <c r="LR359" s="34"/>
      <c r="LS359" s="34"/>
      <c r="LT359" s="34"/>
      <c r="LU359" s="34"/>
      <c r="LV359" s="34"/>
      <c r="LW359" s="34"/>
      <c r="LX359" s="34"/>
      <c r="LY359" s="34"/>
      <c r="LZ359" s="34"/>
      <c r="MA359" s="34"/>
      <c r="MB359" s="34"/>
      <c r="MC359" s="34"/>
      <c r="MD359" s="34"/>
      <c r="ME359" s="34"/>
      <c r="MF359" s="34"/>
      <c r="MG359" s="34"/>
      <c r="MH359" s="34"/>
      <c r="MI359" s="34"/>
      <c r="MJ359" s="34"/>
      <c r="MK359" s="34"/>
      <c r="ML359" s="34"/>
      <c r="MM359" s="34"/>
      <c r="MN359" s="34"/>
      <c r="MO359" s="34"/>
      <c r="MP359" s="34"/>
      <c r="MQ359" s="34"/>
      <c r="MR359" s="34"/>
      <c r="MS359" s="34"/>
      <c r="MT359" s="34"/>
      <c r="MU359" s="34"/>
      <c r="MV359" s="34"/>
      <c r="MW359" s="34"/>
      <c r="MX359" s="34"/>
      <c r="MY359" s="34"/>
      <c r="MZ359" s="34"/>
      <c r="NA359" s="34"/>
      <c r="NB359" s="34"/>
      <c r="NC359" s="34"/>
      <c r="ND359" s="34"/>
      <c r="NE359" s="34"/>
      <c r="NF359" s="34"/>
      <c r="NG359" s="34"/>
      <c r="NH359" s="34"/>
      <c r="NI359" s="34"/>
      <c r="NJ359" s="34"/>
      <c r="NK359" s="34"/>
      <c r="NL359" s="34"/>
      <c r="NM359" s="34"/>
      <c r="NN359" s="34"/>
      <c r="NO359" s="34"/>
      <c r="NP359" s="34"/>
      <c r="NQ359" s="34"/>
      <c r="NR359" s="34"/>
      <c r="NS359" s="34"/>
      <c r="NT359" s="34"/>
      <c r="NU359" s="34"/>
      <c r="NV359" s="34"/>
      <c r="NW359" s="34"/>
      <c r="NX359" s="34"/>
      <c r="NY359" s="34"/>
      <c r="NZ359" s="34"/>
      <c r="OA359" s="34"/>
      <c r="OB359" s="34"/>
      <c r="OC359" s="34"/>
      <c r="OD359" s="34"/>
      <c r="OE359" s="34"/>
      <c r="OF359" s="34"/>
      <c r="OG359" s="34"/>
    </row>
    <row r="360" spans="1:442" s="5" customFormat="1" ht="13.5" thickBot="1">
      <c r="A360" s="53"/>
      <c r="B360" s="53"/>
      <c r="C360" s="53"/>
      <c r="D360" s="53"/>
      <c r="E360" s="53"/>
      <c r="F360" s="54"/>
      <c r="G360" s="49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</row>
    <row r="361" spans="1:442" s="5" customFormat="1" ht="13.5" thickBot="1">
      <c r="A361" s="41" t="s">
        <v>488</v>
      </c>
      <c r="B361" s="58" t="s">
        <v>492</v>
      </c>
      <c r="C361" s="49">
        <f>SUM(C183:C360)</f>
        <v>170669239</v>
      </c>
      <c r="D361" s="50">
        <f t="shared" ref="D361:G361" si="3">SUM(D183:D360)</f>
        <v>0.17733910000000006</v>
      </c>
      <c r="E361" s="49">
        <f t="shared" si="3"/>
        <v>24311240.389999997</v>
      </c>
      <c r="F361" s="49">
        <f t="shared" si="3"/>
        <v>155496743.65290019</v>
      </c>
      <c r="G361" s="49">
        <f t="shared" si="3"/>
        <v>179807984.04289994</v>
      </c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</row>
    <row r="362" spans="1:442" s="5" customFormat="1" ht="13.5" thickBot="1">
      <c r="A362" s="53"/>
      <c r="B362" s="53"/>
      <c r="C362" s="53"/>
      <c r="D362" s="53"/>
      <c r="E362" s="53"/>
      <c r="F362" s="54"/>
      <c r="G362" s="49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</row>
    <row r="363" spans="1:442" s="5" customFormat="1" ht="13.5" thickBot="1">
      <c r="A363" s="41" t="s">
        <v>99</v>
      </c>
      <c r="B363" s="58"/>
      <c r="C363" s="49">
        <f>C361+C181+C47+C14</f>
        <v>985619994.99999988</v>
      </c>
      <c r="D363" s="50">
        <f t="shared" ref="D363:G363" si="4">D361+D181+D47+D14</f>
        <v>1.0000000000000002</v>
      </c>
      <c r="E363" s="49">
        <f t="shared" si="4"/>
        <v>124117205.69999997</v>
      </c>
      <c r="F363" s="49">
        <f t="shared" si="4"/>
        <v>897998377.44450045</v>
      </c>
      <c r="G363" s="49">
        <f t="shared" si="4"/>
        <v>1022115583.1445001</v>
      </c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</row>
    <row r="365" spans="1:442">
      <c r="A365" s="1" t="s">
        <v>493</v>
      </c>
    </row>
    <row r="366" spans="1:442">
      <c r="A366" s="1" t="s">
        <v>506</v>
      </c>
    </row>
    <row r="367" spans="1:442">
      <c r="A367" s="1" t="s">
        <v>508</v>
      </c>
    </row>
    <row r="368" spans="1:442">
      <c r="A368" s="1" t="str">
        <f>"                     For example, for agency "&amp;$A$49&amp;", "&amp;TEXT($C$49,"0,000")&amp;" = "&amp;TEXT($C$181,"0,000")&amp;" x "&amp;TEXT($D$49,"0.000000%")&amp;" / "&amp;TEXT($D$181,"0.000000%")</f>
        <v xml:space="preserve">                     For example, for agency 31030, 39,260,797 = 772,046,880 x 3.963118% / 77.933030%</v>
      </c>
    </row>
    <row r="369" spans="1:5">
      <c r="A369" s="1" t="s">
        <v>504</v>
      </c>
    </row>
    <row r="370" spans="1:5">
      <c r="A370" s="1" t="s">
        <v>507</v>
      </c>
    </row>
    <row r="371" spans="1:5">
      <c r="A371" s="1" t="s">
        <v>520</v>
      </c>
    </row>
    <row r="372" spans="1:5">
      <c r="A372" s="1" t="s">
        <v>521</v>
      </c>
    </row>
    <row r="373" spans="1:5">
      <c r="A373" s="1" t="s">
        <v>526</v>
      </c>
    </row>
    <row r="374" spans="1:5">
      <c r="A374" s="1" t="s">
        <v>505</v>
      </c>
    </row>
    <row r="376" spans="1:5">
      <c r="C376" s="62"/>
      <c r="E376" s="62"/>
    </row>
    <row r="377" spans="1:5">
      <c r="C377" s="62"/>
      <c r="E377" s="62"/>
    </row>
    <row r="378" spans="1:5">
      <c r="C378" s="21"/>
      <c r="E378" s="21"/>
    </row>
    <row r="379" spans="1:5">
      <c r="C379" s="21"/>
      <c r="E379" s="21"/>
    </row>
    <row r="380" spans="1:5">
      <c r="C380" s="21"/>
      <c r="E380" s="21"/>
    </row>
  </sheetData>
  <conditionalFormatting sqref="A49:D179 G49:G179">
    <cfRule type="expression" dxfId="14" priority="15">
      <formula>NOT(INT(ROW(A49)/2)=ROW(A49)/2)</formula>
    </cfRule>
  </conditionalFormatting>
  <conditionalFormatting sqref="F49:F179">
    <cfRule type="expression" dxfId="13" priority="14">
      <formula>NOT(INT(ROW(F49)/2)=ROW(F49)/2)</formula>
    </cfRule>
  </conditionalFormatting>
  <conditionalFormatting sqref="A11:D12 G11:G12">
    <cfRule type="expression" dxfId="12" priority="13">
      <formula>NOT(INT(ROW(A11)/2)=ROW(A11)/2)</formula>
    </cfRule>
  </conditionalFormatting>
  <conditionalFormatting sqref="F11:F12">
    <cfRule type="expression" dxfId="11" priority="12">
      <formula>NOT(INT(ROW(F11)/2)=ROW(F11)/2)</formula>
    </cfRule>
  </conditionalFormatting>
  <conditionalFormatting sqref="A16:D45 G16:G45">
    <cfRule type="expression" dxfId="10" priority="11">
      <formula>NOT(INT(ROW(A16)/2)=ROW(A16)/2)</formula>
    </cfRule>
  </conditionalFormatting>
  <conditionalFormatting sqref="F16:F45">
    <cfRule type="expression" dxfId="9" priority="10">
      <formula>NOT(INT(ROW(F16)/2)=ROW(F16)/2)</formula>
    </cfRule>
  </conditionalFormatting>
  <conditionalFormatting sqref="A301:D359 G301:G359">
    <cfRule type="expression" dxfId="8" priority="9">
      <formula>NOT(INT(ROW(A301)/2)=ROW(A301)/2)</formula>
    </cfRule>
  </conditionalFormatting>
  <conditionalFormatting sqref="F301:F359">
    <cfRule type="expression" dxfId="7" priority="8">
      <formula>NOT(INT(ROW(F301)/2)=ROW(F301)/2)</formula>
    </cfRule>
  </conditionalFormatting>
  <conditionalFormatting sqref="A183:D300 G183:G300">
    <cfRule type="expression" dxfId="6" priority="7">
      <formula>NOT(INT(ROW(A183)/2)=ROW(A183)/2)</formula>
    </cfRule>
  </conditionalFormatting>
  <conditionalFormatting sqref="F183:F300">
    <cfRule type="expression" dxfId="5" priority="6">
      <formula>NOT(INT(ROW(F183)/2)=ROW(F183)/2)</formula>
    </cfRule>
  </conditionalFormatting>
  <conditionalFormatting sqref="E49:E179">
    <cfRule type="expression" dxfId="4" priority="5">
      <formula>NOT(INT(ROW(E49)/2)=ROW(E49)/2)</formula>
    </cfRule>
  </conditionalFormatting>
  <conditionalFormatting sqref="E11:E12">
    <cfRule type="expression" dxfId="3" priority="4">
      <formula>NOT(INT(ROW(E11)/2)=ROW(E11)/2)</formula>
    </cfRule>
  </conditionalFormatting>
  <conditionalFormatting sqref="E16:E45">
    <cfRule type="expression" dxfId="2" priority="3">
      <formula>NOT(INT(ROW(E16)/2)=ROW(E16)/2)</formula>
    </cfRule>
  </conditionalFormatting>
  <conditionalFormatting sqref="E301:E359">
    <cfRule type="expression" dxfId="1" priority="2">
      <formula>NOT(INT(ROW(E301)/2)=ROW(E301)/2)</formula>
    </cfRule>
  </conditionalFormatting>
  <conditionalFormatting sqref="E183:E300">
    <cfRule type="expression" dxfId="0" priority="1">
      <formula>NOT(INT(ROW(E183)/2)=ROW(E183)/2)</formula>
    </cfRule>
  </conditionalFormatting>
  <pageMargins left="0.4" right="0.4" top="0.75" bottom="0.75" header="0.3" footer="0.3"/>
  <pageSetup scale="70" firstPageNumber="48" fitToHeight="0" orientation="portrait" useFirstPageNumber="1" r:id="rId1"/>
  <headerFooter scaleWithDoc="0">
    <oddHeader>&amp;L&amp;"-,Bold"&amp;13Appendix D: Employer Contribution Amounts - KERS Non-Hazardous Pension Plan</oddHeader>
    <oddFooter xml:space="preserve">&amp;L&amp;G&amp;R&amp;7Kentucky Employees Retirement System
Accounting Disclosure Information as of June 30, 2023
Page &amp;P 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2</Sort_x0020_Order>
    <Year xmlns="6611a925-69f7-43d6-a2fb-7cb074ad9ea9">2023</Year>
  </documentManagement>
</p:properties>
</file>

<file path=customXml/itemProps1.xml><?xml version="1.0" encoding="utf-8"?>
<ds:datastoreItem xmlns:ds="http://schemas.openxmlformats.org/officeDocument/2006/customXml" ds:itemID="{623D9518-819E-410D-BC87-2A1B235B467A}"/>
</file>

<file path=customXml/itemProps2.xml><?xml version="1.0" encoding="utf-8"?>
<ds:datastoreItem xmlns:ds="http://schemas.openxmlformats.org/officeDocument/2006/customXml" ds:itemID="{EECB2BD1-482E-4D1F-BDA0-57B9B30C6976}"/>
</file>

<file path=customXml/itemProps3.xml><?xml version="1.0" encoding="utf-8"?>
<ds:datastoreItem xmlns:ds="http://schemas.openxmlformats.org/officeDocument/2006/customXml" ds:itemID="{B8BA57AB-4C41-4A4B-A813-3353597FA7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KERS NH</vt:lpstr>
      <vt:lpstr>KERS Haz</vt:lpstr>
      <vt:lpstr>KERS NH Prop Share</vt:lpstr>
      <vt:lpstr>KERS NH Contributions</vt:lpstr>
      <vt:lpstr>'KERS Haz'!Print_Area</vt:lpstr>
      <vt:lpstr>'KERS NH'!Print_Area</vt:lpstr>
      <vt:lpstr>'KERS NH Contributions'!Print_Area</vt:lpstr>
      <vt:lpstr>'KERS NH Prop Share'!Print_Area</vt:lpstr>
      <vt:lpstr>'KERS Haz'!Print_Titles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2023 GASB 68 KERS Tables</dc:title>
  <dc:creator/>
  <cp:lastModifiedBy/>
  <dcterms:created xsi:type="dcterms:W3CDTF">2006-09-16T00:00:00Z</dcterms:created>
  <dcterms:modified xsi:type="dcterms:W3CDTF">2024-03-22T13:42:28Z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d7fb326-e042-44b2-85a1-c15aebe5879a_Enabled">
    <vt:lpwstr>true</vt:lpwstr>
  </property>
  <property fmtid="{D5CDD505-2E9C-101B-9397-08002B2CF9AE}" pid="3" name="MSIP_Label_0d7fb326-e042-44b2-85a1-c15aebe5879a_SetDate">
    <vt:lpwstr>2024-03-22T12:21:08Z</vt:lpwstr>
  </property>
  <property fmtid="{D5CDD505-2E9C-101B-9397-08002B2CF9AE}" pid="4" name="MSIP_Label_0d7fb326-e042-44b2-85a1-c15aebe5879a_Method">
    <vt:lpwstr>Standard</vt:lpwstr>
  </property>
  <property fmtid="{D5CDD505-2E9C-101B-9397-08002B2CF9AE}" pid="5" name="MSIP_Label_0d7fb326-e042-44b2-85a1-c15aebe5879a_Name">
    <vt:lpwstr>defa4170-0d19-0005-0004-bc88714345d2</vt:lpwstr>
  </property>
  <property fmtid="{D5CDD505-2E9C-101B-9397-08002B2CF9AE}" pid="6" name="MSIP_Label_0d7fb326-e042-44b2-85a1-c15aebe5879a_SiteId">
    <vt:lpwstr>fa6bb700-f249-467a-9bd4-3b012b68e2f7</vt:lpwstr>
  </property>
  <property fmtid="{D5CDD505-2E9C-101B-9397-08002B2CF9AE}" pid="7" name="MSIP_Label_0d7fb326-e042-44b2-85a1-c15aebe5879a_ActionId">
    <vt:lpwstr>76521892-07d9-4fba-9c19-47935bc4ad26</vt:lpwstr>
  </property>
  <property fmtid="{D5CDD505-2E9C-101B-9397-08002B2CF9AE}" pid="8" name="MSIP_Label_0d7fb326-e042-44b2-85a1-c15aebe5879a_ContentBits">
    <vt:lpwstr>0</vt:lpwstr>
  </property>
  <property fmtid="{D5CDD505-2E9C-101B-9397-08002B2CF9AE}" pid="9" name="ContentTypeId">
    <vt:lpwstr>0x010100696352A11C52BD44AD17C32005AB0B79</vt:lpwstr>
  </property>
</Properties>
</file>